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IS" sheetId="1" r:id="rId1"/>
    <sheet name="BS" sheetId="2" r:id="rId2"/>
    <sheet name="ES" sheetId="3" r:id="rId3"/>
    <sheet name="CF" sheetId="4" r:id="rId4"/>
    <sheet name="Notes" sheetId="5" r:id="rId5"/>
  </sheets>
  <definedNames>
    <definedName name="_xlnm.Print_Titles" localSheetId="4">'Notes'!$1:$5</definedName>
    <definedName name="Z_717FDF11_CA24_49EE_AD3C_AE856F960CB9_.wvu.PrintArea" localSheetId="1" hidden="1">'BS'!$A$1:$G$64</definedName>
    <definedName name="Z_717FDF11_CA24_49EE_AD3C_AE856F960CB9_.wvu.PrintTitles" localSheetId="4" hidden="1">'Notes'!$1:$5</definedName>
  </definedNames>
  <calcPr fullCalcOnLoad="1"/>
</workbook>
</file>

<file path=xl/sharedStrings.xml><?xml version="1.0" encoding="utf-8"?>
<sst xmlns="http://schemas.openxmlformats.org/spreadsheetml/2006/main" count="329" uniqueCount="246">
  <si>
    <t>Revenue of the Group for the current quarter has risen substantively by 53% to RM36.8 million from RM24.1 million in the preceding quarter. Year-on-year, current quarter's revenue has increased over eight-fold from RM4.5 million, in line with the increase in the number of vessels sold.</t>
  </si>
  <si>
    <t>The Group registered profit before tax of RM9.9 million for the current quarter, an improvement of 34% from RM7.4 million in the preceding quarter. Current quarter's profit before tax has risen eleven-fold compared to the RM0.9 million recorded in the corresponding quarter last year. This was achieved on account of higher number of vessels sold in the current quarter. Overall, profit margin before tax stood at 27%, 4 percentage point lower than the previous quarter's 31%, a result caused by comparatively lower profit margins for the customary tugboats and barges sold in the current quarter. Profit margin before tax in the same period last year was relatively lower at 21% owing to higher operating costs and the absence of vessel deliveries in the Shipbuilding and Shiprepair division due solely to timing factor.</t>
  </si>
  <si>
    <t>Overall, the Group registered an increase in inventories (comprising cost of raw materials and work-in-progress) from RM74.0 million recorded at the end of 2005 to RM120.8 million. Given the bullish demand from the O&amp;G and related services as well as from the energy transportation sectors, the Group will continue to invest both internal and external funds to expand its rolling vessel building programme intended for eventual sale as well as for the expansion of its fleet for charter purposes.</t>
  </si>
  <si>
    <t>The debt-equity ratio of the Group has reduced to 0.441 from 0.568 of last quarter. The reduction was mainly due to repayment of external borrowings. Internally generated funds derived from operations were utilised to sustain the Group's working capital requirements during the quarter under review.</t>
  </si>
  <si>
    <t>For diluted earnings per share calculation, the weighted average number of ordinary shares in issue is adjusted to assume that the maximum number of new ordinary shares have been issued pursuant to the ESOS. The dilutive portion of the ordinary shares deemed issued pursuant to the ESOS are accounted for in the diluted earnings per share calculation. The ESOS has a dilutive effect only when the average market price of ordinary shares of the Company during the period exceeds the exercise price of the options granted. As the average market price of ordinary shares of the Company during the period (RM0.44) is lower than the exercise price of the options (RM0.51), the options were not assumed to be exercised because they were antidilutive in the period.</t>
  </si>
  <si>
    <t>Apart from RM32.6 million of short term secured borrowings which are denominated in United States Dollar, all borrowings are denominated in Ringgit Malaysia.</t>
  </si>
  <si>
    <t>As at the end of the current quarter, an amount of RM14.1 million was due from customers that have taken delivery of vessels nearing the end of the quarter. The amount is subsequently received by the Group in the following month.</t>
  </si>
  <si>
    <t>The Vessel Chartering division registered lower revenue of RM4.2 million for the current quarter compared with RM5.6 million in the preceding quarter (after consolidation), on the back of lower fleet utilisation at slightly less than 80% occassioned by transition between charters and the disposal of vessels in the Group's fleet. The division's revenue this quarter was consistent with the post-consolidation RM4.2 million recorded in the preceding year's corresponding quarter.</t>
  </si>
  <si>
    <t>On 14 August 2006, the Company announced that it has entered into a conditional Share Sale and Purchase Agreement ("SSPA") with Bali Bin Wutung and Tee Ah Ling ("Vendors") for the acquisition of a 100% equity interest owned by the Vendors in Pleasant Engineering Sdn Bhd ("PESB") for a cash consideration of RM2.0 million.The proposed acquisition is pending the approval by the Foreign Investment Committee and the fulfilment of other conditions precedent stipulated in the SSPA on or prior to 15 September 2006, or such later date(s) as may be agreed in writing between the Vendors and the Company. The proposed acquisition is estimated to be completed by the fourth quarter of 2006.</t>
  </si>
  <si>
    <t xml:space="preserve">PESB's principal assets comprise eight parcels of unencumbered leasehold land measuring approximately 52 acres situated along Sungai Seguntor, Sandakan, Sabah, targeted for the development of a shipbuilding and repair facility. The proposed acquisition of PESB is part of Coastal Group's business expansion drive to further develop its core businesses, and will enable Coastal Group to enhance its overall production and service capacity. </t>
  </si>
  <si>
    <t>-</t>
  </si>
  <si>
    <t>There was no purchase or sale of quoted securities during the current quarter and financial year to date. In addition, the Group did not own any quoted security as at the end of the reporting period.</t>
  </si>
  <si>
    <t>Except for the proposed acquisition by the Company of a 100% interest in PESB as disclosed under Note 11 above, there are no corporate proposals announced but not completed as at 24 August 2006.</t>
  </si>
  <si>
    <t xml:space="preserve">    Estimated tax payable</t>
  </si>
  <si>
    <t xml:space="preserve">    Foreign tax</t>
  </si>
  <si>
    <t xml:space="preserve">    Deferred taxation</t>
  </si>
  <si>
    <t>Terminated</t>
  </si>
  <si>
    <t>On 14 June 2005, the Company offered 33,400,000 new ordinary shares in the Company pursuant to the Company's ESOS at an exercise price of RM0.51 per share to the eligible employees and directors of the Company and its subsidiaries. 30,482,000 of the options offered were accepted and subsequently granted on 14 July 2005.</t>
  </si>
  <si>
    <t>Granted</t>
  </si>
  <si>
    <t>CONDENSED CONSOLIDATED INCOME STATEMENTS</t>
  </si>
  <si>
    <t>Revenue</t>
  </si>
  <si>
    <t>- basic (sen)</t>
  </si>
  <si>
    <t>- diluted (sen)</t>
  </si>
  <si>
    <t>Taxation</t>
  </si>
  <si>
    <t>CONDENSED CONSOLIDATED BALANCE SHEET</t>
  </si>
  <si>
    <t>Inventories</t>
  </si>
  <si>
    <t>Distributable</t>
  </si>
  <si>
    <t>Retained</t>
  </si>
  <si>
    <t>Total</t>
  </si>
  <si>
    <t>RM'000</t>
  </si>
  <si>
    <t>Basis of Preparation</t>
  </si>
  <si>
    <t>Seasonal or Cyclical Factors</t>
  </si>
  <si>
    <t>Change in Accounting Estimate</t>
  </si>
  <si>
    <t>Debt and Equity Securities</t>
  </si>
  <si>
    <t>Dividends Paid</t>
  </si>
  <si>
    <t>Segmental Reporting</t>
  </si>
  <si>
    <t>Subsequent Event</t>
  </si>
  <si>
    <t>Changes in the Composition of the Group</t>
  </si>
  <si>
    <t>Taxation comprises:</t>
  </si>
  <si>
    <t>Deferred taxation</t>
  </si>
  <si>
    <t xml:space="preserve">Review of Performance </t>
  </si>
  <si>
    <t>Status of Corporate Proposals</t>
  </si>
  <si>
    <t>Off Balance Sheet Financial Instruments</t>
  </si>
  <si>
    <t>Material Litigation</t>
  </si>
  <si>
    <t>Basic earnings per share</t>
  </si>
  <si>
    <t xml:space="preserve">Share </t>
  </si>
  <si>
    <t>Segment Revenue</t>
  </si>
  <si>
    <t>Segment Results</t>
  </si>
  <si>
    <t>Capital Commitments</t>
  </si>
  <si>
    <t>Secured</t>
  </si>
  <si>
    <t xml:space="preserve">  Short term</t>
  </si>
  <si>
    <t xml:space="preserve">  Long term</t>
  </si>
  <si>
    <t>Dividend Payable</t>
  </si>
  <si>
    <t>Authorisation for Issue</t>
  </si>
  <si>
    <t>Explanatory Notes</t>
  </si>
  <si>
    <t>Eliminations</t>
  </si>
  <si>
    <t>Material Change in Profit Before Taxation</t>
  </si>
  <si>
    <t>Note</t>
  </si>
  <si>
    <t>Currency</t>
  </si>
  <si>
    <t>Finance costs</t>
  </si>
  <si>
    <t>Group Borrowings and Debt Securities</t>
  </si>
  <si>
    <t>Purchase or Disposal of Quoted Securities</t>
  </si>
  <si>
    <t>CONDENSED CONSOLIDATED STATEMENT OF CHANGES IN EQUITY</t>
  </si>
  <si>
    <t>As at the end of the quarter, there was only one class of shares in issue and they rank pari passu with each other.</t>
  </si>
  <si>
    <t xml:space="preserve">Vessel Chartering </t>
  </si>
  <si>
    <t>Contingent Liabilities and Contingent Assets</t>
  </si>
  <si>
    <t>Earnings Per Share</t>
  </si>
  <si>
    <t>Weighted average number of ordinary shares in issue ('000)</t>
  </si>
  <si>
    <t>The Group's borrowings as at the end of the quarter were as follows:</t>
  </si>
  <si>
    <t>Bank Overdraft</t>
  </si>
  <si>
    <t xml:space="preserve">Explanatory notes for variance of forecast and profit guarantee </t>
  </si>
  <si>
    <t>There were no issuance, cancellation, repurchase, resale and repayment of debt and equity securities during the financial period under review.</t>
  </si>
  <si>
    <t xml:space="preserve">                                                                                                                                                                                                                                                                                                                                                                                                                                                                                                                                                                                                                                                                                                                                                                                                                                                                                                                                                                                                                                                                         </t>
  </si>
  <si>
    <t>The Company did not issue any profit forecast or profit guarantee and therefore, this note is not applicable.</t>
  </si>
  <si>
    <t>3 months ended</t>
  </si>
  <si>
    <t>Individual</t>
  </si>
  <si>
    <t>Cumulative</t>
  </si>
  <si>
    <t>CASH AND CASH EQUIVALENTS AT BEGINNING OF FINANCIAL YEAR</t>
  </si>
  <si>
    <t>Basic earnings per share (sen)</t>
  </si>
  <si>
    <t>* Cash and cash equivalents at end of financial period comprise the following:</t>
  </si>
  <si>
    <t>There was no material capital commitment since the last annual balance sheet to the date of this report.</t>
  </si>
  <si>
    <t>Prospects</t>
  </si>
  <si>
    <t>COASTAL CONTRACTS BHD (Company No. 517649-A)</t>
  </si>
  <si>
    <t>Notes:</t>
  </si>
  <si>
    <t>Balance at 1 January 2005</t>
  </si>
  <si>
    <t>CUMULATIVE</t>
  </si>
  <si>
    <t>INDIVIDUAL</t>
  </si>
  <si>
    <t>Cost of sales and services</t>
  </si>
  <si>
    <t>Minority interest</t>
  </si>
  <si>
    <t>Net cash used in operating activities</t>
  </si>
  <si>
    <t>Gross profit</t>
  </si>
  <si>
    <t>Unusual Items Affecting the Financial Statements</t>
  </si>
  <si>
    <t>Carrying Amounts of Revalued Assets</t>
  </si>
  <si>
    <t>Vessel Chartering Division</t>
  </si>
  <si>
    <t>CONDENSED CONSOLIDATED CASH FLOW STATEMENT</t>
  </si>
  <si>
    <t xml:space="preserve">- Vessel Chartering </t>
  </si>
  <si>
    <t>Effect of exchange rate changes</t>
  </si>
  <si>
    <t>Exercised</t>
  </si>
  <si>
    <t>No. of shares</t>
  </si>
  <si>
    <t>('000)</t>
  </si>
  <si>
    <t>N/A</t>
  </si>
  <si>
    <t>Administrative expenses</t>
  </si>
  <si>
    <t>CASH AND CASH EQUIVALENTS AT END OF FINANCIAL PERIOD*</t>
  </si>
  <si>
    <t>Fixed deposit</t>
  </si>
  <si>
    <t>Cash and bank balances</t>
  </si>
  <si>
    <t>Cash and cash equivalents at end of financial period</t>
  </si>
  <si>
    <t>capital</t>
  </si>
  <si>
    <t>premium</t>
  </si>
  <si>
    <t xml:space="preserve">translation </t>
  </si>
  <si>
    <t>reserve</t>
  </si>
  <si>
    <t>The current gearing is within management comfort level.</t>
  </si>
  <si>
    <t>(restated)</t>
  </si>
  <si>
    <t>31.12.2005</t>
  </si>
  <si>
    <t>The Condensed Consolidated Statement of Changes in Equity should be read in conjunction with the audited financial statements for the financial year ended 31 December 2005 and the accompanying explanatory notes attached to the interim financial statements.</t>
  </si>
  <si>
    <t>The Condensed Consolidated Income Statements should be read in conjunction with the audited financial statements for the financial year ended 31 December 2005 and the accompanying explanatory notes attached to the interim financial statements.</t>
  </si>
  <si>
    <t>The Condensed Consolidated Balance Sheet should be read in conjunction with the audited financial statements for the financial year ended 31 December 2005 and the accompanying explanatory notes attached to the interim financial statements.</t>
  </si>
  <si>
    <t>The Condensed Consolidated Cash Flow Statement should be read in conjunction with the audited financial statements for the financial year ended 31 December 2005 and the accompanying explanatory notes attached to the interim financial statements.</t>
  </si>
  <si>
    <t>Other income</t>
  </si>
  <si>
    <t>Other expenses</t>
  </si>
  <si>
    <t>Profit before tax</t>
  </si>
  <si>
    <t>Income tax expense</t>
  </si>
  <si>
    <t>Profit for the period</t>
  </si>
  <si>
    <t>Attributable to:</t>
  </si>
  <si>
    <t>Equity holders of the parent</t>
  </si>
  <si>
    <t>Earnings per share attributable to</t>
  </si>
  <si>
    <t>equity holders of the parent:</t>
  </si>
  <si>
    <t>Basic earnings per share of the Group is calculated by dividing the profit for the period attributable to ordinary equity holders of the parent by the weighted average number of ordinary shares in issue during the period.</t>
  </si>
  <si>
    <t>ASSETS</t>
  </si>
  <si>
    <t>Non-current assets</t>
  </si>
  <si>
    <t>Current assets</t>
  </si>
  <si>
    <t>TOTAL ASSETS</t>
  </si>
  <si>
    <t>EQUITY AND LIABILITIES</t>
  </si>
  <si>
    <t>Equity attributable to equity holders of the parent</t>
  </si>
  <si>
    <t>Total equity</t>
  </si>
  <si>
    <t>Non-current liabilities</t>
  </si>
  <si>
    <t>Current liabilities</t>
  </si>
  <si>
    <t>Total liabilities</t>
  </si>
  <si>
    <t>TOTAL EQUITY AND LIABILITIES</t>
  </si>
  <si>
    <t>The valuations of property, plant and equipment have been brought forward without amendment from the financial statements for the year ended 31 December 2005.</t>
  </si>
  <si>
    <t>The interim financial statements should be read in conjunction with the audited financial statements for the year ended 31 December 2005. These explanatory notes attached to the interim financial statements provide an explanation of events and transactons that are significant to an understanding of the changes in the financial position and performance of the Group since the year ended 31 December 2005.</t>
  </si>
  <si>
    <t>Changes in Accounting Policies</t>
  </si>
  <si>
    <t>FRS 3          Business Combinations</t>
  </si>
  <si>
    <t>FRS 5          Non-current Assets Held for Sale and Discontinued Operations</t>
  </si>
  <si>
    <t xml:space="preserve">FRS 101      Presentation of Financial Statements     </t>
  </si>
  <si>
    <t>FRS 102      Inventories</t>
  </si>
  <si>
    <t>FRS 116      Property, Plant and Equipment</t>
  </si>
  <si>
    <t>FRS 121      The Effects of Changes in Foreign Exchange Rates</t>
  </si>
  <si>
    <t>FRS 127      Consolidated and Separate Financial Statements</t>
  </si>
  <si>
    <t>FRS 128      Investments in Associates</t>
  </si>
  <si>
    <t>FRS 131      Interests in Joint Ventures</t>
  </si>
  <si>
    <t>FRS 132      Financial Instruments: Disclosure and Presentation</t>
  </si>
  <si>
    <t>FRS 133      Earnings Per Share</t>
  </si>
  <si>
    <t>FRS 136      Impairment of Assets</t>
  </si>
  <si>
    <t>FRS 138      Intangible Assets</t>
  </si>
  <si>
    <t>FRS 140      Investment Property</t>
  </si>
  <si>
    <t>Effects of adopting FRS 3</t>
  </si>
  <si>
    <t>2(b)</t>
  </si>
  <si>
    <t>(a)</t>
  </si>
  <si>
    <t>(b)</t>
  </si>
  <si>
    <t>FRS 2: Share-based Payment</t>
  </si>
  <si>
    <t xml:space="preserve">(c) </t>
  </si>
  <si>
    <t>FRS 101: Presentation of Financial Statements</t>
  </si>
  <si>
    <t>As at</t>
  </si>
  <si>
    <t xml:space="preserve">As at </t>
  </si>
  <si>
    <t>Property, plant and equipment</t>
  </si>
  <si>
    <t>Goodwill on consolidation</t>
  </si>
  <si>
    <t>Trade receivables</t>
  </si>
  <si>
    <t>Other receivables</t>
  </si>
  <si>
    <t>Tax refundable</t>
  </si>
  <si>
    <t>Share capital</t>
  </si>
  <si>
    <t>Share premium</t>
  </si>
  <si>
    <t>Currency translation reserve</t>
  </si>
  <si>
    <t>Retained earnings</t>
  </si>
  <si>
    <t>Trade payables</t>
  </si>
  <si>
    <t>Other payables</t>
  </si>
  <si>
    <t>Borrowings</t>
  </si>
  <si>
    <t>Current tax payable</t>
  </si>
  <si>
    <t>Attributable to equity holders of the parent</t>
  </si>
  <si>
    <t>Foreign currency translation, representing</t>
  </si>
  <si>
    <t xml:space="preserve">    net expense recognised directly in equity</t>
  </si>
  <si>
    <t>earnings</t>
  </si>
  <si>
    <t>Balance at 1 January 2006</t>
  </si>
  <si>
    <t>This FRS requires an entity to recognise share-based payment transactions in its financial statements, including transactions with employees or other parties to be settled in cash, other assets or equity instruments of the entity.</t>
  </si>
  <si>
    <t>FRS 3: Business Combinations and FRS 136: Impairment of Assets</t>
  </si>
  <si>
    <t>Auditors' Report on Preceding Annual Financial Statements</t>
  </si>
  <si>
    <t>The auditors' report on the Group's most recent annual audited financial statements for the year ended 31 December 2005 was not subject to any qualification.</t>
  </si>
  <si>
    <t>Under the transitional provisions of FRS 2, this FRS must be applied to share options that were granted after 31 December 2004 and had not yet vested on 1 January 2006. The adoption of this FRS has not resulted in any financial impact to the Group as there were no new share options granted by the Group which remain unvested on 1 January 2006.</t>
  </si>
  <si>
    <t>FRS 3 will also result in consequential amendments to FRS 136. Under FRS 136, goodwill is carried at cost less accumulated impairment losses and is now tested for impairment annually, or more frequently if events or changes in circumstances indicate that it might be impaired. Any impairment loss is recognised in the income statement and subsequent reversal is not allowed.</t>
  </si>
  <si>
    <t>Net assets per share (RM)</t>
  </si>
  <si>
    <t xml:space="preserve">    of banking facilities granted to subsidiary companies</t>
  </si>
  <si>
    <t>Corporate guarantees to financial institutions in respect</t>
  </si>
  <si>
    <t>FRS 2          Share-based Payment</t>
  </si>
  <si>
    <t>FRS 108      Accounting Policies, Changes in Accounting Estimates and Errors</t>
  </si>
  <si>
    <t>FRS 110      Events After the Balance Sheet Date</t>
  </si>
  <si>
    <t>The adoption of FRS 5, 102, 108, 110, 116, 121, 127, 128, 131, 132, 133, 138 and 140 does not have significant financial impact on the Group. The principal effects of the changes in accounting policies resulting from the adoption of the other new/revised FRSs are discussed below:</t>
  </si>
  <si>
    <t>(unaudited)</t>
  </si>
  <si>
    <t>(audited)</t>
  </si>
  <si>
    <t>There were no items affecting assets, liabilities, equity, net income or cash flows during the financial period under review that were unusual because of their nature, size or incidence.</t>
  </si>
  <si>
    <t>The revised FRS 116: Property, Plant and Equipment requires the review of the residual value and remaining useful life of an item of property, plant and equipment at least at each financial year end. The Group has reviewed the residual value of certain property, plant and equipment and found that there were no changes in estimates that would give rise to material effects on the current quarter's results.</t>
  </si>
  <si>
    <t>No dividend has been paid in the current quarter under review.</t>
  </si>
  <si>
    <t>Sale of Unquoted Investments and/or Properties</t>
  </si>
  <si>
    <t>There are no off balance sheet financial instruments at the date of this quarterly report.</t>
  </si>
  <si>
    <t>Profit attributable to equity holders of the parent (RM'000)</t>
  </si>
  <si>
    <t>The current period's presentation of the Group's financial statements is based on the revised requirements of FRS 101, with the comparatives restated to conform with the current period's presentation.</t>
  </si>
  <si>
    <t>FOR THE FINANCIAL PERIOD ENDED 30 JUNE 2006</t>
  </si>
  <si>
    <t>30.06.2006</t>
  </si>
  <si>
    <t>30.06.2005</t>
  </si>
  <si>
    <t>6 months ended</t>
  </si>
  <si>
    <t>AS AT 30 JUNE 2006</t>
  </si>
  <si>
    <t>6 months ended 30 June 2005</t>
  </si>
  <si>
    <t>Balance at 30 June 2005</t>
  </si>
  <si>
    <t>6 months ended 30 June 2006</t>
  </si>
  <si>
    <t>Balance at 30 June 2006</t>
  </si>
  <si>
    <t>FOR THE QUARTER ENDED 30 JUNE 2006</t>
  </si>
  <si>
    <t>The total options granted, terminated and exercised pursant to the ESOS from 14 July 2005 to 30 June 2006 are as follows:</t>
  </si>
  <si>
    <t>Balance as at 30 June 2006</t>
  </si>
  <si>
    <t>3 months ended 30 June 2006</t>
  </si>
  <si>
    <t>As at 30 June 2006, the Company is contingently liable for the amount of banking facilities utilised by these subsidiary companies totalling RM57,539,871.</t>
  </si>
  <si>
    <t>As at                   30 June 2006</t>
  </si>
  <si>
    <t>The Group is not engaged in any material litigation and is not aware of any proceedings which materially affect the position or business of the Group as at 24 August 2006.</t>
  </si>
  <si>
    <t>No interim dividend has been declared for the current quarter ended 30 June 2006.</t>
  </si>
  <si>
    <t>At the Annual General Meeting of the Company held on 28 June 2006, the shareholders of the Company have approved the declaration of a first and final dividend of 3.9% less 28% tax and 2.1% tax exempt in respect of the financial year ended 31 December 2005. This dividend will be payable on 8 September 2006.</t>
  </si>
  <si>
    <t>The interim financial statements were authorised for issue by the Board of Directors in accordance with a resolution of the directors dated 24 August 2006.</t>
  </si>
  <si>
    <t>Net cash generated from investing activities</t>
  </si>
  <si>
    <t>The Company had on 19 June 2006 incorporated a new subsidiary, Coastal Marine Pte Ltd ("CMPL"), in Singapore and subscribed 50,000 shares of SGD1.00 each in CMPL, representing 100% of the issued share capital of CMPL. CMPL is currently dormant but will engage in the provision of vessel chartering and towing services.</t>
  </si>
  <si>
    <t>Dividend payable</t>
  </si>
  <si>
    <t>There was no sale of unquoted investments and properties of the Group during the current quarter and financial year to date.</t>
  </si>
  <si>
    <t>The effective tax rate for the current quarter and financial year-to-date were lower than the statutory tax rate in Malaysia as the bulk of revenue from sales of vessels were derived from a subsidiary incorporated in the Federal Territory of Labuan, which enjoys a corporate tax rate of 3% or RM20,000 flat per annum.</t>
  </si>
  <si>
    <t>Non-distributable</t>
  </si>
  <si>
    <t xml:space="preserve">   year ended 31 December 2005</t>
  </si>
  <si>
    <t>First and final dividend for the financial</t>
  </si>
  <si>
    <t>The significant accounting policies adopted are consistent with those of the audited financial statements for the year ended 31 December 2005 except for the adoption of the following new/revised Financial Reporting Standards ("FRS") effective for financial period beginning 1 January 2006:</t>
  </si>
  <si>
    <t>The interim financial statements are unaudited and have been prepared under the historical cost convention and in accordance with the requirements of FRS 134: Interim Financial Reporting and paragraph 9.22 of the Listing Requirements of Bursa Malaysia Securities Berhad.</t>
  </si>
  <si>
    <t>The Company operates an equity-settled, share-based compensation plan for the eligible employees and directors of the Group, known as Coastal Employees' Share Option Scheme ("ESOS"). The adoption of FRS 2 has resulted in a change in accounting policy for staff costs of the Group arising from share options granted by the Company to eligible employees and directors of the Group pursuant to the ESOS. Prior to 1 January 2006, no compensation expense was recognised in the income statement for share options granted to eligible employees and directors of the Group. Upon the adoption of FRS 2, where the Group pays for services of its employees using share options, the fair value of the transaction is recognised as an expense in the income statement over the vesting period of the grants, with a corresponding increase in equity.</t>
  </si>
  <si>
    <t>Under FRS 3, any excess of the Group's interest in the net fair value of acquiree's identifiable assets, liabilities and contingent liabilities over cost of acquisition (previously referred to as "negative goodwill") is now recognised immediately in the income statement. Prior to 1 January 2006, negative goodwill was used  to reduce goodwill in the balance sheet. In accordance with the transitional provisions of FRS 3, the negative goodwill as at l January 2006 of RM3,753,870 was derecognised with a corresponding increase in retained earnings.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</si>
  <si>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t>
  </si>
  <si>
    <t>The Group's performance is affected by the regional economic conditions. The demand for vessels as well as shiprepair and charter services are closely associated with the regional economic climate.</t>
  </si>
  <si>
    <t>Shipbuilding and Shiprepair</t>
  </si>
  <si>
    <t>- Shipbuilding and Shiprepair</t>
  </si>
  <si>
    <t>Shipbuilding and Shiprepair Division</t>
  </si>
  <si>
    <t>The upsurge in global oil and gas ("O&amp;G") exploration and production activities due to consistently high crude oil prices and the firm worldwide demand for offshore support vessels will translate into positive spill-over opportunities for O&amp;G support players like Coastal Group. In addition, with the anticipated capacity expansion of the Group's fabrication facility via the proposed acquisition of PESB as disclosed in Note 11 above, the prospects of increased vessel production output, particularly larger offshore support vessels with deepwater functionalities, and the involvement in the fabrication of offshore-related structures are bound to further bolster the Group's mid-term growth momentum.</t>
  </si>
  <si>
    <t>NET INCREASE/(DECREASE) IN CASH AND CASH EQUIVALENTS</t>
  </si>
  <si>
    <t>Net cash (used in)/generated from financing activities</t>
  </si>
  <si>
    <t>Included in other payables are deposits received from vessel buyers totalling RM31.3 million (31 December 2005: RM7.7 million), a positive reflection of the increased number of contracts in the Group's order book.</t>
  </si>
  <si>
    <t>Revenue increased by slightly over 76% from RM18.5 million in the preceding quarter to RM32.6 million (after consolidation adjustments) in the current quarter. Compared with the same period last year (post consolidation), revenue for the current quarter rose RM32.3 million. The huge increase in revenue was credited to the sales of a total of 10 units of vessels, as against 3 units in the last quarter and none in last year's corresponding quarter.</t>
  </si>
  <si>
    <t>The Board is cautiously optimistic of securing more contracts to add to the Group's current order book especially in the offshore support vessel category, as well as reaping greater returns from its chartering division through higher utilisation of the Group's fleet in energy transportation and in various O&amp;G support services. With 45 vessels under different stages of construction, the Group is ensured of a steady supply of vessels to tap the anticipated sturdy demand in the future. Barring any significant unforeseen circumstances, the Group's performance outlook for the second half of the year is expected to remain bright.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</si>
</sst>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_(* #,##0.0_);_(* \(#,##0.0\);_(* &quot;-&quot;??_);_(@_)"/>
    <numFmt numFmtId="180" formatCode="_(* #,##0_);_(* \(#,##0\);_(* &quot;-&quot;??_);_(@_)"/>
    <numFmt numFmtId="181" formatCode="_(* #,##0.000_);_(* \(#,##0.000\);_(* &quot;-&quot;??_);_(@_)"/>
    <numFmt numFmtId="182" formatCode="_(* #,##0.0000_);_(* \(#,##0.0000\);_(* &quot;-&quot;??_);_(@_)"/>
    <numFmt numFmtId="183" formatCode="0.00_);\(0.00\)"/>
    <numFmt numFmtId="184" formatCode="0.0_);\(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d\-mmm\-yy;@"/>
    <numFmt numFmtId="198" formatCode="0.0"/>
  </numFmts>
  <fonts count="9">
    <font>
      <sz val="10"/>
      <name val="Arial"/>
      <family val="0"/>
    </font>
    <font>
      <sz val="10"/>
      <name val="Times New Roman"/>
      <family val="1"/>
    </font>
    <font>
      <b/>
      <sz val="12"/>
      <name val="Times New Roman"/>
      <family val="1"/>
    </font>
    <font>
      <sz val="12"/>
      <name val="Times New Roman"/>
      <family val="1"/>
    </font>
    <font>
      <b/>
      <sz val="10"/>
      <name val="Times New Roman"/>
      <family val="1"/>
    </font>
    <font>
      <b/>
      <i/>
      <sz val="12"/>
      <name val="Times New Roman"/>
      <family val="1"/>
    </font>
    <font>
      <i/>
      <sz val="12"/>
      <name val="Times New Roman"/>
      <family val="1"/>
    </font>
    <font>
      <b/>
      <u val="single"/>
      <sz val="10"/>
      <name val="Times New Roman"/>
      <family val="1"/>
    </font>
    <font>
      <sz val="12"/>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Alignment="1" quotePrefix="1">
      <alignment/>
    </xf>
    <xf numFmtId="0" fontId="1" fillId="0" borderId="0" xfId="0" applyFont="1" applyBorder="1" applyAlignment="1">
      <alignment horizontal="center"/>
    </xf>
    <xf numFmtId="37" fontId="1" fillId="0" borderId="0" xfId="0" applyNumberFormat="1" applyFont="1" applyAlignment="1">
      <alignment/>
    </xf>
    <xf numFmtId="37" fontId="1" fillId="0" borderId="0" xfId="0" applyNumberFormat="1" applyFont="1" applyBorder="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1" fillId="0" borderId="0" xfId="0" applyNumberFormat="1" applyFont="1" applyBorder="1" applyAlignment="1">
      <alignment horizontal="center"/>
    </xf>
    <xf numFmtId="39" fontId="1" fillId="0" borderId="0" xfId="0" applyNumberFormat="1" applyFont="1" applyBorder="1" applyAlignment="1">
      <alignment horizontal="right"/>
    </xf>
    <xf numFmtId="37" fontId="1" fillId="0" borderId="0" xfId="0" applyNumberFormat="1" applyFont="1" applyAlignment="1">
      <alignment horizontal="center"/>
    </xf>
    <xf numFmtId="180" fontId="1" fillId="0" borderId="0" xfId="15" applyNumberFormat="1" applyFont="1" applyAlignment="1">
      <alignment/>
    </xf>
    <xf numFmtId="180" fontId="1" fillId="0" borderId="0" xfId="15" applyNumberFormat="1" applyFont="1" applyAlignment="1">
      <alignment horizontal="center"/>
    </xf>
    <xf numFmtId="180" fontId="1" fillId="0" borderId="3" xfId="15" applyNumberFormat="1" applyFont="1" applyBorder="1" applyAlignment="1">
      <alignment/>
    </xf>
    <xf numFmtId="180" fontId="1" fillId="0" borderId="2" xfId="15" applyNumberFormat="1" applyFont="1" applyBorder="1" applyAlignment="1">
      <alignment/>
    </xf>
    <xf numFmtId="180" fontId="1" fillId="0" borderId="0" xfId="15" applyNumberFormat="1" applyFont="1" applyBorder="1" applyAlignment="1">
      <alignment/>
    </xf>
    <xf numFmtId="0" fontId="2" fillId="0" borderId="0" xfId="0" applyFont="1" applyAlignment="1">
      <alignment vertical="top"/>
    </xf>
    <xf numFmtId="0" fontId="3" fillId="0" borderId="0" xfId="0" applyFont="1" applyAlignment="1">
      <alignment wrapText="1"/>
    </xf>
    <xf numFmtId="0" fontId="3" fillId="0" borderId="0" xfId="0" applyFont="1" applyAlignment="1">
      <alignment vertical="top"/>
    </xf>
    <xf numFmtId="0" fontId="2" fillId="0" borderId="0" xfId="0" applyFont="1" applyAlignment="1">
      <alignment wrapText="1"/>
    </xf>
    <xf numFmtId="0" fontId="3" fillId="0" borderId="0" xfId="0" applyFont="1" applyAlignment="1">
      <alignment horizontal="justify" vertical="top"/>
    </xf>
    <xf numFmtId="0" fontId="3" fillId="0" borderId="0" xfId="0" applyFont="1" applyAlignment="1">
      <alignment horizontal="justify" wrapText="1"/>
    </xf>
    <xf numFmtId="0" fontId="3" fillId="0" borderId="0" xfId="0" applyFont="1" applyAlignment="1">
      <alignment horizontal="justify"/>
    </xf>
    <xf numFmtId="0" fontId="2" fillId="0" borderId="0" xfId="0" applyFont="1" applyAlignment="1">
      <alignment horizontal="justify"/>
    </xf>
    <xf numFmtId="37" fontId="3" fillId="0" borderId="0" xfId="0" applyNumberFormat="1" applyFont="1" applyAlignment="1">
      <alignment wrapText="1"/>
    </xf>
    <xf numFmtId="0" fontId="2" fillId="0" borderId="0" xfId="0" applyFont="1" applyAlignment="1">
      <alignment horizontal="justify" vertical="top"/>
    </xf>
    <xf numFmtId="0" fontId="3" fillId="0" borderId="0" xfId="0" applyFont="1" applyAlignment="1">
      <alignment horizontal="right"/>
    </xf>
    <xf numFmtId="0" fontId="3" fillId="0" borderId="0" xfId="0" applyFont="1" applyAlignment="1">
      <alignment horizontal="right" wrapText="1"/>
    </xf>
    <xf numFmtId="0" fontId="2" fillId="0" borderId="0" xfId="0" applyFont="1" applyAlignment="1">
      <alignment/>
    </xf>
    <xf numFmtId="37" fontId="3" fillId="0" borderId="0" xfId="0" applyNumberFormat="1" applyFont="1" applyBorder="1" applyAlignment="1">
      <alignment wrapText="1"/>
    </xf>
    <xf numFmtId="180" fontId="1" fillId="0" borderId="0" xfId="15" applyNumberFormat="1" applyFont="1" applyBorder="1" applyAlignment="1">
      <alignment horizontal="center"/>
    </xf>
    <xf numFmtId="180" fontId="1" fillId="0" borderId="4" xfId="15" applyNumberFormat="1" applyFont="1" applyBorder="1" applyAlignment="1">
      <alignment horizontal="center"/>
    </xf>
    <xf numFmtId="0" fontId="1" fillId="0" borderId="0" xfId="0" applyFont="1" applyAlignment="1">
      <alignment/>
    </xf>
    <xf numFmtId="0" fontId="3" fillId="0" borderId="0" xfId="0" applyFont="1" applyAlignment="1">
      <alignment horizontal="left" wrapText="1"/>
    </xf>
    <xf numFmtId="37" fontId="1" fillId="0" borderId="5" xfId="0" applyNumberFormat="1" applyFont="1" applyBorder="1" applyAlignment="1">
      <alignment horizontal="center"/>
    </xf>
    <xf numFmtId="0" fontId="4" fillId="0" borderId="0" xfId="0" applyFont="1" applyAlignment="1">
      <alignment/>
    </xf>
    <xf numFmtId="180" fontId="1" fillId="0" borderId="6" xfId="15" applyNumberFormat="1" applyFont="1" applyBorder="1" applyAlignment="1">
      <alignment/>
    </xf>
    <xf numFmtId="37" fontId="1" fillId="0" borderId="6" xfId="0" applyNumberFormat="1" applyFont="1" applyBorder="1" applyAlignment="1">
      <alignment/>
    </xf>
    <xf numFmtId="37" fontId="1" fillId="0" borderId="3" xfId="0" applyNumberFormat="1" applyFont="1" applyBorder="1" applyAlignment="1">
      <alignment/>
    </xf>
    <xf numFmtId="0" fontId="1" fillId="0" borderId="0" xfId="0" applyFont="1" applyAlignment="1">
      <alignment horizontal="center"/>
    </xf>
    <xf numFmtId="0" fontId="1" fillId="0" borderId="0" xfId="0" applyFont="1" applyAlignment="1">
      <alignment horizontal="left"/>
    </xf>
    <xf numFmtId="180" fontId="1" fillId="0" borderId="0" xfId="15" applyNumberFormat="1" applyFont="1" applyBorder="1" applyAlignment="1">
      <alignment horizontal="right"/>
    </xf>
    <xf numFmtId="0" fontId="1" fillId="0" borderId="1" xfId="0" applyFont="1" applyBorder="1" applyAlignment="1">
      <alignment horizontal="center"/>
    </xf>
    <xf numFmtId="180" fontId="1" fillId="0" borderId="7" xfId="15" applyNumberFormat="1" applyFont="1" applyBorder="1" applyAlignment="1">
      <alignment horizontal="center"/>
    </xf>
    <xf numFmtId="180" fontId="1" fillId="0" borderId="6" xfId="15" applyNumberFormat="1" applyFont="1" applyBorder="1" applyAlignment="1">
      <alignment horizontal="center"/>
    </xf>
    <xf numFmtId="0" fontId="1" fillId="0" borderId="8" xfId="0" applyFont="1" applyBorder="1" applyAlignment="1">
      <alignment/>
    </xf>
    <xf numFmtId="0" fontId="1" fillId="0" borderId="6" xfId="0" applyFont="1" applyBorder="1" applyAlignment="1">
      <alignment horizontal="center"/>
    </xf>
    <xf numFmtId="37" fontId="1" fillId="0" borderId="9" xfId="0" applyNumberFormat="1" applyFont="1" applyBorder="1" applyAlignment="1">
      <alignment horizontal="center"/>
    </xf>
    <xf numFmtId="0" fontId="4" fillId="0" borderId="0" xfId="0" applyFont="1" applyAlignment="1">
      <alignment horizontal="center"/>
    </xf>
    <xf numFmtId="0" fontId="1" fillId="0" borderId="0" xfId="0" applyFont="1" applyAlignment="1" quotePrefix="1">
      <alignment horizontal="center"/>
    </xf>
    <xf numFmtId="0" fontId="1" fillId="0" borderId="10" xfId="0" applyFont="1" applyBorder="1" applyAlignment="1">
      <alignment horizontal="center"/>
    </xf>
    <xf numFmtId="39" fontId="1" fillId="0" borderId="0" xfId="0" applyNumberFormat="1" applyFont="1" applyAlignment="1">
      <alignment horizontal="right"/>
    </xf>
    <xf numFmtId="0" fontId="3" fillId="0" borderId="0" xfId="0" applyFont="1" applyAlignment="1">
      <alignment horizontal="left"/>
    </xf>
    <xf numFmtId="182" fontId="1" fillId="0" borderId="11" xfId="15" applyNumberFormat="1" applyFont="1" applyBorder="1" applyAlignment="1">
      <alignment/>
    </xf>
    <xf numFmtId="0" fontId="3" fillId="0" borderId="0" xfId="0" applyFont="1" applyAlignment="1">
      <alignment horizontal="justify" vertical="justify" wrapText="1"/>
    </xf>
    <xf numFmtId="0" fontId="5" fillId="0" borderId="0" xfId="0" applyFont="1" applyAlignment="1">
      <alignment wrapText="1"/>
    </xf>
    <xf numFmtId="37" fontId="3" fillId="0" borderId="1" xfId="0" applyNumberFormat="1" applyFont="1" applyBorder="1" applyAlignment="1">
      <alignment wrapText="1"/>
    </xf>
    <xf numFmtId="37" fontId="3" fillId="0" borderId="2" xfId="0" applyNumberFormat="1" applyFont="1" applyBorder="1" applyAlignment="1">
      <alignment wrapText="1"/>
    </xf>
    <xf numFmtId="0" fontId="6" fillId="0" borderId="0" xfId="0" applyFont="1" applyAlignment="1">
      <alignment wrapText="1"/>
    </xf>
    <xf numFmtId="2" fontId="3" fillId="0" borderId="0" xfId="0" applyNumberFormat="1" applyFont="1" applyAlignment="1">
      <alignment wrapText="1"/>
    </xf>
    <xf numFmtId="0" fontId="3" fillId="0" borderId="0" xfId="0" applyFont="1" applyAlignment="1">
      <alignment/>
    </xf>
    <xf numFmtId="39" fontId="1" fillId="0" borderId="0" xfId="0" applyNumberFormat="1" applyFont="1" applyAlignment="1">
      <alignment/>
    </xf>
    <xf numFmtId="180" fontId="1" fillId="0" borderId="2" xfId="0" applyNumberFormat="1" applyFont="1" applyBorder="1" applyAlignment="1">
      <alignment/>
    </xf>
    <xf numFmtId="0" fontId="3" fillId="0" borderId="0" xfId="0" applyFont="1" applyAlignment="1">
      <alignment horizontal="justify" vertical="top" wrapText="1"/>
    </xf>
    <xf numFmtId="0" fontId="3" fillId="0" borderId="0" xfId="0" applyFont="1" applyAlignment="1" quotePrefix="1">
      <alignment horizontal="justify" vertical="top"/>
    </xf>
    <xf numFmtId="0" fontId="3" fillId="0" borderId="0" xfId="0" applyFont="1" applyAlignment="1">
      <alignment horizontal="justify" vertical="center" wrapText="1"/>
    </xf>
    <xf numFmtId="180" fontId="1" fillId="0" borderId="0" xfId="15" applyNumberFormat="1" applyFont="1" applyAlignment="1">
      <alignment horizontal="right"/>
    </xf>
    <xf numFmtId="37" fontId="1" fillId="0" borderId="0" xfId="0" applyNumberFormat="1" applyFont="1" applyAlignment="1">
      <alignment horizontal="right"/>
    </xf>
    <xf numFmtId="0" fontId="2" fillId="0" borderId="0" xfId="0" applyFont="1" applyAlignment="1">
      <alignment horizontal="justify" vertical="center"/>
    </xf>
    <xf numFmtId="0" fontId="3" fillId="0" borderId="0" xfId="0" applyNumberFormat="1" applyFont="1" applyAlignment="1">
      <alignment horizontal="justify" vertical="top" wrapText="1"/>
    </xf>
    <xf numFmtId="0" fontId="6" fillId="0" borderId="0" xfId="0" applyFont="1" applyAlignment="1">
      <alignment horizontal="justify" vertical="center" wrapText="1"/>
    </xf>
    <xf numFmtId="0" fontId="6" fillId="0" borderId="0" xfId="0" applyFont="1" applyAlignment="1">
      <alignment horizontal="justify" vertical="top" wrapText="1"/>
    </xf>
    <xf numFmtId="180" fontId="3" fillId="0" borderId="0" xfId="15" applyNumberFormat="1" applyFont="1" applyFill="1" applyBorder="1" applyAlignment="1">
      <alignment horizontal="right"/>
    </xf>
    <xf numFmtId="37" fontId="1" fillId="0" borderId="12" xfId="0" applyNumberFormat="1" applyFont="1" applyBorder="1" applyAlignment="1">
      <alignment horizontal="center"/>
    </xf>
    <xf numFmtId="0" fontId="3" fillId="0" borderId="0" xfId="0" applyFont="1" applyAlignment="1" quotePrefix="1">
      <alignment wrapText="1"/>
    </xf>
    <xf numFmtId="0" fontId="3" fillId="0" borderId="0" xfId="0" applyFont="1" applyAlignment="1">
      <alignment horizontal="right" vertical="top" wrapText="1"/>
    </xf>
    <xf numFmtId="180" fontId="3" fillId="0" borderId="0" xfId="15" applyNumberFormat="1" applyFont="1" applyAlignment="1">
      <alignment horizontal="justify" vertical="center" wrapText="1"/>
    </xf>
    <xf numFmtId="180" fontId="3" fillId="0" borderId="2" xfId="15" applyNumberFormat="1" applyFont="1" applyBorder="1" applyAlignment="1">
      <alignment horizontal="justify" vertical="center" wrapText="1"/>
    </xf>
    <xf numFmtId="43" fontId="1" fillId="0" borderId="11" xfId="15" applyFont="1" applyBorder="1" applyAlignment="1">
      <alignment horizontal="right"/>
    </xf>
    <xf numFmtId="37" fontId="1" fillId="0" borderId="3" xfId="15" applyNumberFormat="1" applyFont="1" applyBorder="1" applyAlignment="1">
      <alignment/>
    </xf>
    <xf numFmtId="180" fontId="1" fillId="0" borderId="0" xfId="0" applyNumberFormat="1" applyFont="1" applyBorder="1" applyAlignment="1">
      <alignment/>
    </xf>
    <xf numFmtId="180" fontId="1" fillId="0" borderId="0" xfId="0" applyNumberFormat="1" applyFont="1" applyAlignment="1">
      <alignment/>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top" wrapText="1"/>
    </xf>
    <xf numFmtId="0" fontId="1" fillId="0" borderId="8" xfId="0" applyFont="1" applyBorder="1" applyAlignment="1">
      <alignment horizontal="center"/>
    </xf>
    <xf numFmtId="0" fontId="7" fillId="0" borderId="0" xfId="0" applyFont="1" applyAlignment="1">
      <alignment/>
    </xf>
    <xf numFmtId="0" fontId="8" fillId="0" borderId="0" xfId="0" applyFont="1" applyAlignment="1">
      <alignment/>
    </xf>
    <xf numFmtId="180" fontId="3" fillId="0" borderId="0" xfId="15" applyNumberFormat="1" applyFont="1" applyAlignment="1">
      <alignment/>
    </xf>
    <xf numFmtId="0" fontId="8" fillId="0" borderId="0" xfId="0" applyFont="1" applyAlignment="1">
      <alignment/>
    </xf>
    <xf numFmtId="0" fontId="3" fillId="0" borderId="0" xfId="0" applyFont="1" applyAlignment="1">
      <alignment/>
    </xf>
    <xf numFmtId="3" fontId="3" fillId="0" borderId="11" xfId="15" applyNumberFormat="1" applyFont="1" applyFill="1" applyBorder="1" applyAlignment="1">
      <alignment horizontal="right"/>
    </xf>
    <xf numFmtId="37" fontId="3" fillId="0" borderId="0" xfId="0" applyNumberFormat="1" applyFont="1" applyAlignment="1">
      <alignment horizontal="right" wrapText="1"/>
    </xf>
    <xf numFmtId="37" fontId="1" fillId="0" borderId="0" xfId="0" applyNumberFormat="1" applyFont="1" applyFill="1" applyBorder="1" applyAlignment="1">
      <alignment/>
    </xf>
    <xf numFmtId="37" fontId="1" fillId="0" borderId="0" xfId="0" applyNumberFormat="1" applyFont="1" applyFill="1" applyAlignment="1">
      <alignment/>
    </xf>
    <xf numFmtId="43" fontId="1" fillId="0" borderId="0" xfId="15" applyFont="1" applyBorder="1" applyAlignment="1">
      <alignment horizontal="right"/>
    </xf>
    <xf numFmtId="0" fontId="1" fillId="0" borderId="0" xfId="0" applyFont="1" applyFill="1" applyAlignment="1">
      <alignment/>
    </xf>
    <xf numFmtId="180" fontId="1" fillId="0" borderId="0" xfId="15" applyNumberFormat="1" applyFont="1" applyFill="1" applyAlignment="1">
      <alignment/>
    </xf>
    <xf numFmtId="0" fontId="4" fillId="0" borderId="0" xfId="0" applyFont="1" applyFill="1" applyAlignment="1">
      <alignment/>
    </xf>
    <xf numFmtId="180" fontId="1" fillId="0" borderId="0" xfId="15" applyNumberFormat="1" applyFont="1" applyFill="1" applyAlignment="1">
      <alignment horizontal="center"/>
    </xf>
    <xf numFmtId="0" fontId="1" fillId="0" borderId="0" xfId="0" applyFont="1" applyFill="1" applyAlignment="1">
      <alignment horizontal="center"/>
    </xf>
    <xf numFmtId="197" fontId="1" fillId="0" borderId="0" xfId="15" applyNumberFormat="1" applyFont="1" applyFill="1" applyAlignment="1">
      <alignment horizontal="right"/>
    </xf>
    <xf numFmtId="180" fontId="1" fillId="0" borderId="0" xfId="15" applyNumberFormat="1" applyFont="1" applyFill="1" applyAlignment="1">
      <alignment horizontal="right"/>
    </xf>
    <xf numFmtId="37" fontId="1" fillId="0" borderId="0" xfId="0" applyNumberFormat="1" applyFont="1" applyFill="1" applyAlignment="1">
      <alignment horizontal="right"/>
    </xf>
    <xf numFmtId="37" fontId="1" fillId="0" borderId="0" xfId="0" applyNumberFormat="1" applyFont="1" applyFill="1" applyAlignment="1">
      <alignment horizontal="center"/>
    </xf>
    <xf numFmtId="180" fontId="1" fillId="0" borderId="1" xfId="15" applyNumberFormat="1" applyFont="1" applyFill="1" applyBorder="1" applyAlignment="1">
      <alignment/>
    </xf>
    <xf numFmtId="180" fontId="1" fillId="0" borderId="2" xfId="15" applyNumberFormat="1" applyFont="1" applyFill="1" applyBorder="1" applyAlignment="1">
      <alignment/>
    </xf>
    <xf numFmtId="180" fontId="1" fillId="0" borderId="0" xfId="15" applyNumberFormat="1" applyFont="1" applyFill="1" applyBorder="1" applyAlignment="1">
      <alignment/>
    </xf>
    <xf numFmtId="0" fontId="3" fillId="0" borderId="0" xfId="0" applyFont="1" applyFill="1" applyAlignment="1">
      <alignment horizontal="justify" vertical="top" wrapText="1"/>
    </xf>
    <xf numFmtId="0" fontId="0" fillId="0" borderId="0" xfId="0" applyAlignment="1">
      <alignment horizontal="justify" vertical="top" wrapText="1"/>
    </xf>
    <xf numFmtId="0" fontId="1" fillId="0" borderId="0" xfId="0" applyFont="1" applyFill="1" applyAlignment="1">
      <alignment/>
    </xf>
    <xf numFmtId="0" fontId="3" fillId="0" borderId="0" xfId="0" applyFont="1" applyFill="1" applyAlignment="1">
      <alignment horizontal="justify" vertical="center" wrapText="1"/>
    </xf>
    <xf numFmtId="0" fontId="3" fillId="0" borderId="0" xfId="0" applyNumberFormat="1" applyFont="1" applyFill="1" applyAlignment="1">
      <alignment horizontal="justify" vertical="top" wrapText="1"/>
    </xf>
    <xf numFmtId="0" fontId="3" fillId="0" borderId="0" xfId="0" applyFont="1" applyAlignment="1">
      <alignment horizontal="center"/>
    </xf>
    <xf numFmtId="0" fontId="3" fillId="0" borderId="0" xfId="0" applyFont="1" applyAlignment="1">
      <alignment horizontal="left" wrapText="1"/>
    </xf>
    <xf numFmtId="0" fontId="1" fillId="0" borderId="0" xfId="0" applyFont="1" applyAlignment="1">
      <alignment horizontal="justify" vertical="top" wrapText="1"/>
    </xf>
    <xf numFmtId="37" fontId="4" fillId="0" borderId="0" xfId="0" applyNumberFormat="1" applyFont="1" applyAlignment="1">
      <alignment horizontal="center"/>
    </xf>
    <xf numFmtId="180" fontId="1" fillId="0" borderId="13" xfId="15" applyNumberFormat="1" applyFont="1" applyBorder="1" applyAlignment="1">
      <alignment horizontal="center"/>
    </xf>
    <xf numFmtId="180" fontId="1" fillId="0" borderId="3" xfId="15" applyNumberFormat="1" applyFont="1" applyBorder="1" applyAlignment="1">
      <alignment horizontal="center"/>
    </xf>
    <xf numFmtId="180" fontId="1" fillId="0" borderId="9" xfId="15" applyNumberFormat="1" applyFont="1" applyBorder="1" applyAlignment="1">
      <alignment horizontal="center" vertical="center" wrapText="1"/>
    </xf>
    <xf numFmtId="180" fontId="1" fillId="0" borderId="5" xfId="15" applyNumberFormat="1" applyFont="1" applyBorder="1" applyAlignment="1">
      <alignment horizontal="center" vertical="center" wrapText="1"/>
    </xf>
    <xf numFmtId="180" fontId="1" fillId="0" borderId="10" xfId="15" applyNumberFormat="1" applyFont="1" applyBorder="1" applyAlignment="1">
      <alignment horizontal="center" vertical="center" wrapText="1"/>
    </xf>
    <xf numFmtId="0" fontId="1" fillId="0" borderId="13" xfId="0" applyFont="1" applyBorder="1" applyAlignment="1">
      <alignment horizontal="center"/>
    </xf>
    <xf numFmtId="0" fontId="1" fillId="0" borderId="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horizontal="justify"/>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justify" vertical="center"/>
    </xf>
    <xf numFmtId="0" fontId="3" fillId="0" borderId="0" xfId="0" applyFont="1" applyAlignment="1">
      <alignment horizontal="justify"/>
    </xf>
    <xf numFmtId="0" fontId="3" fillId="0" borderId="0" xfId="0" applyFont="1" applyAlignment="1">
      <alignment horizontal="left"/>
    </xf>
    <xf numFmtId="0" fontId="3" fillId="0" borderId="0" xfId="0" applyFont="1" applyAlignment="1">
      <alignment horizontal="justify" wrapText="1"/>
    </xf>
    <xf numFmtId="0" fontId="3" fillId="0" borderId="0" xfId="0" applyFont="1" applyFill="1" applyAlignment="1">
      <alignment horizontal="justify" vertical="center" wrapText="1"/>
    </xf>
    <xf numFmtId="0" fontId="3" fillId="0" borderId="0" xfId="0" applyFont="1" applyAlignment="1">
      <alignment horizontal="left" vertical="center" wrapText="1"/>
    </xf>
    <xf numFmtId="0" fontId="3" fillId="0" borderId="0" xfId="0" applyFont="1" applyFill="1" applyAlignment="1">
      <alignment horizontal="justify" vertical="top" wrapText="1"/>
    </xf>
    <xf numFmtId="0" fontId="0" fillId="0" borderId="0" xfId="0" applyAlignment="1">
      <alignment horizontal="justify" vertical="top" wrapText="1"/>
    </xf>
    <xf numFmtId="0" fontId="2" fillId="0" borderId="0" xfId="0" applyFont="1" applyAlignment="1">
      <alignment horizontal="left" vertical="top"/>
    </xf>
    <xf numFmtId="0" fontId="3" fillId="0" borderId="0" xfId="0" applyNumberFormat="1" applyFont="1" applyFill="1" applyAlignment="1">
      <alignment horizontal="justify" vertical="top" wrapText="1"/>
    </xf>
    <xf numFmtId="0" fontId="3" fillId="0" borderId="0" xfId="0" applyFont="1" applyAlignment="1">
      <alignment horizontal="justify" vertical="center" wrapText="1"/>
    </xf>
    <xf numFmtId="0" fontId="8" fillId="0" borderId="0" xfId="0" applyFont="1" applyAlignment="1">
      <alignment horizontal="justify" vertical="center" wrapText="1"/>
    </xf>
    <xf numFmtId="0" fontId="2" fillId="0" borderId="0" xfId="0" applyFont="1" applyAlignment="1">
      <alignment horizontal="left"/>
    </xf>
    <xf numFmtId="0" fontId="3" fillId="0" borderId="0" xfId="0" applyFont="1" applyFill="1" applyAlignment="1">
      <alignment horizontal="justify" vertical="top"/>
    </xf>
    <xf numFmtId="0" fontId="3" fillId="0" borderId="0" xfId="0" applyFont="1" applyAlignment="1" quotePrefix="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2"/>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857250</xdr:colOff>
      <xdr:row>3</xdr:row>
      <xdr:rowOff>0</xdr:rowOff>
    </xdr:to>
    <xdr:pic>
      <xdr:nvPicPr>
        <xdr:cNvPr id="1" name="Picture 1"/>
        <xdr:cNvPicPr preferRelativeResize="1">
          <a:picLocks noChangeAspect="1"/>
        </xdr:cNvPicPr>
      </xdr:nvPicPr>
      <xdr:blipFill>
        <a:blip r:embed="rId1"/>
        <a:stretch>
          <a:fillRect/>
        </a:stretch>
      </xdr:blipFill>
      <xdr:spPr>
        <a:xfrm>
          <a:off x="9525" y="0"/>
          <a:ext cx="8477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628650</xdr:colOff>
      <xdr:row>2</xdr:row>
      <xdr:rowOff>114300</xdr:rowOff>
    </xdr:to>
    <xdr:pic>
      <xdr:nvPicPr>
        <xdr:cNvPr id="1" name="Picture 1"/>
        <xdr:cNvPicPr preferRelativeResize="1">
          <a:picLocks noChangeAspect="1"/>
        </xdr:cNvPicPr>
      </xdr:nvPicPr>
      <xdr:blipFill>
        <a:blip r:embed="rId1"/>
        <a:stretch>
          <a:fillRect/>
        </a:stretch>
      </xdr:blipFill>
      <xdr:spPr>
        <a:xfrm>
          <a:off x="28575" y="28575"/>
          <a:ext cx="8477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I56"/>
  <sheetViews>
    <sheetView tabSelected="1" workbookViewId="0" topLeftCell="A1">
      <selection activeCell="A1" sqref="A1"/>
    </sheetView>
  </sheetViews>
  <sheetFormatPr defaultColWidth="9.140625" defaultRowHeight="12.75"/>
  <cols>
    <col min="1" max="1" width="33.00390625" style="1" customWidth="1"/>
    <col min="2" max="2" width="4.28125" style="41" customWidth="1"/>
    <col min="3" max="3" width="13.28125" style="6" bestFit="1" customWidth="1"/>
    <col min="4" max="4" width="2.28125" style="7" customWidth="1"/>
    <col min="5" max="5" width="14.00390625" style="6" customWidth="1"/>
    <col min="6" max="6" width="2.7109375" style="7" customWidth="1"/>
    <col min="7" max="7" width="15.28125" style="6" bestFit="1" customWidth="1"/>
    <col min="8" max="8" width="2.57421875" style="7" customWidth="1"/>
    <col min="9" max="9" width="15.57421875" style="6" customWidth="1"/>
    <col min="10" max="16384" width="9.140625" style="1" customWidth="1"/>
  </cols>
  <sheetData>
    <row r="1" ht="12.75"/>
    <row r="2" ht="12.75"/>
    <row r="3" ht="12.75"/>
    <row r="4" ht="12.75">
      <c r="A4" s="1" t="s">
        <v>82</v>
      </c>
    </row>
    <row r="6" spans="1:2" ht="12.75">
      <c r="A6" s="37" t="s">
        <v>19</v>
      </c>
      <c r="B6" s="50"/>
    </row>
    <row r="7" ht="12.75">
      <c r="A7" s="1" t="s">
        <v>204</v>
      </c>
    </row>
    <row r="8" ht="12" customHeight="1"/>
    <row r="9" ht="12" customHeight="1"/>
    <row r="10" spans="3:9" ht="12" customHeight="1">
      <c r="C10" s="118" t="s">
        <v>86</v>
      </c>
      <c r="D10" s="118"/>
      <c r="E10" s="118"/>
      <c r="G10" s="118" t="s">
        <v>85</v>
      </c>
      <c r="H10" s="118"/>
      <c r="I10" s="118"/>
    </row>
    <row r="11" spans="3:9" ht="12.75">
      <c r="C11" s="12"/>
      <c r="D11" s="10"/>
      <c r="E11" s="12"/>
      <c r="F11" s="10"/>
      <c r="G11" s="12"/>
      <c r="H11" s="10"/>
      <c r="I11" s="12"/>
    </row>
    <row r="12" spans="3:9" ht="12.75">
      <c r="C12" s="69" t="s">
        <v>74</v>
      </c>
      <c r="D12" s="10"/>
      <c r="E12" s="69" t="s">
        <v>74</v>
      </c>
      <c r="F12" s="10"/>
      <c r="G12" s="69" t="s">
        <v>207</v>
      </c>
      <c r="H12" s="10"/>
      <c r="I12" s="69" t="s">
        <v>207</v>
      </c>
    </row>
    <row r="13" spans="3:9" ht="12.75">
      <c r="C13" s="69" t="s">
        <v>205</v>
      </c>
      <c r="D13" s="10"/>
      <c r="E13" s="69" t="s">
        <v>206</v>
      </c>
      <c r="F13" s="10"/>
      <c r="G13" s="69" t="s">
        <v>205</v>
      </c>
      <c r="H13" s="10"/>
      <c r="I13" s="69" t="s">
        <v>206</v>
      </c>
    </row>
    <row r="14" spans="3:9" s="41" customFormat="1" ht="12.75">
      <c r="C14" s="69" t="s">
        <v>29</v>
      </c>
      <c r="D14" s="10"/>
      <c r="E14" s="69" t="s">
        <v>29</v>
      </c>
      <c r="F14" s="10"/>
      <c r="G14" s="69" t="s">
        <v>29</v>
      </c>
      <c r="H14" s="10"/>
      <c r="I14" s="69" t="s">
        <v>29</v>
      </c>
    </row>
    <row r="15" spans="2:9" s="41" customFormat="1" ht="12.75">
      <c r="B15" s="41" t="s">
        <v>57</v>
      </c>
      <c r="C15" s="69" t="s">
        <v>195</v>
      </c>
      <c r="D15" s="10"/>
      <c r="E15" s="69" t="s">
        <v>195</v>
      </c>
      <c r="F15" s="10"/>
      <c r="G15" s="69" t="s">
        <v>195</v>
      </c>
      <c r="H15" s="10"/>
      <c r="I15" s="69" t="s">
        <v>195</v>
      </c>
    </row>
    <row r="16" spans="5:9" ht="12.75">
      <c r="E16" s="69" t="s">
        <v>111</v>
      </c>
      <c r="I16" s="69" t="s">
        <v>111</v>
      </c>
    </row>
    <row r="17" ht="12.75">
      <c r="E17" s="69"/>
    </row>
    <row r="18" spans="1:9" ht="12.75">
      <c r="A18" s="1" t="s">
        <v>20</v>
      </c>
      <c r="B18" s="41">
        <v>9</v>
      </c>
      <c r="C18" s="6">
        <v>36816</v>
      </c>
      <c r="E18" s="6">
        <v>4477</v>
      </c>
      <c r="G18" s="6">
        <v>60933</v>
      </c>
      <c r="I18" s="6">
        <v>34387</v>
      </c>
    </row>
    <row r="20" spans="1:9" ht="12.75">
      <c r="A20" s="1" t="s">
        <v>87</v>
      </c>
      <c r="C20" s="6">
        <v>-28888</v>
      </c>
      <c r="E20" s="6">
        <v>-4459</v>
      </c>
      <c r="G20" s="6">
        <v>-44141</v>
      </c>
      <c r="I20" s="6">
        <v>-28967</v>
      </c>
    </row>
    <row r="21" spans="3:9" ht="12.75">
      <c r="C21" s="8"/>
      <c r="E21" s="8"/>
      <c r="G21" s="8"/>
      <c r="I21" s="8"/>
    </row>
    <row r="22" spans="1:9" ht="12.75">
      <c r="A22" s="1" t="s">
        <v>90</v>
      </c>
      <c r="C22" s="6">
        <f>SUM(C18:C21)</f>
        <v>7928</v>
      </c>
      <c r="E22" s="6">
        <f>SUM(E18:E21)</f>
        <v>18</v>
      </c>
      <c r="G22" s="6">
        <f>SUM(G18:G21)</f>
        <v>16792</v>
      </c>
      <c r="I22" s="6">
        <f>SUM(I18:I21)</f>
        <v>5420</v>
      </c>
    </row>
    <row r="24" spans="1:9" ht="12.75">
      <c r="A24" s="1" t="s">
        <v>117</v>
      </c>
      <c r="C24" s="7">
        <v>4947</v>
      </c>
      <c r="E24" s="7">
        <v>2588</v>
      </c>
      <c r="G24" s="7">
        <v>5541</v>
      </c>
      <c r="I24" s="95">
        <v>3349</v>
      </c>
    </row>
    <row r="25" spans="3:9" ht="12.75">
      <c r="C25" s="7"/>
      <c r="E25" s="7"/>
      <c r="G25" s="7"/>
      <c r="I25" s="7"/>
    </row>
    <row r="26" spans="1:9" ht="12.75">
      <c r="A26" s="1" t="s">
        <v>101</v>
      </c>
      <c r="C26" s="6">
        <v>-1134</v>
      </c>
      <c r="E26" s="6">
        <v>-952</v>
      </c>
      <c r="G26" s="6">
        <v>-2050</v>
      </c>
      <c r="I26" s="6">
        <v>-1838</v>
      </c>
    </row>
    <row r="27" spans="3:9" ht="12.75">
      <c r="C27" s="7"/>
      <c r="E27" s="7"/>
      <c r="G27" s="7"/>
      <c r="I27" s="7"/>
    </row>
    <row r="28" spans="1:9" ht="12.75">
      <c r="A28" s="1" t="s">
        <v>118</v>
      </c>
      <c r="C28" s="7">
        <v>-844</v>
      </c>
      <c r="E28" s="7">
        <v>-182</v>
      </c>
      <c r="G28" s="7">
        <v>-925</v>
      </c>
      <c r="I28" s="95">
        <v>-279</v>
      </c>
    </row>
    <row r="29" spans="3:9" ht="12.75">
      <c r="C29" s="7"/>
      <c r="E29" s="7"/>
      <c r="G29" s="7"/>
      <c r="I29" s="7"/>
    </row>
    <row r="30" spans="1:9" ht="12.75">
      <c r="A30" s="1" t="s">
        <v>59</v>
      </c>
      <c r="C30" s="7">
        <v>-995</v>
      </c>
      <c r="E30" s="7">
        <v>-538</v>
      </c>
      <c r="G30" s="7">
        <v>-2063</v>
      </c>
      <c r="I30" s="7">
        <v>-1042</v>
      </c>
    </row>
    <row r="31" spans="3:9" ht="12.75">
      <c r="C31" s="8"/>
      <c r="E31" s="8"/>
      <c r="G31" s="8"/>
      <c r="I31" s="8"/>
    </row>
    <row r="32" spans="1:9" ht="12.75">
      <c r="A32" s="1" t="s">
        <v>119</v>
      </c>
      <c r="B32" s="41">
        <v>9</v>
      </c>
      <c r="C32" s="6">
        <f>SUM(C22:C30)</f>
        <v>9902</v>
      </c>
      <c r="E32" s="96">
        <f>SUM(E22:E30)</f>
        <v>934</v>
      </c>
      <c r="G32" s="6">
        <f>SUM(G22:G30)</f>
        <v>17295</v>
      </c>
      <c r="I32" s="6">
        <f>SUM(I22:I30)</f>
        <v>5610</v>
      </c>
    </row>
    <row r="34" spans="1:9" ht="12.75">
      <c r="A34" s="1" t="s">
        <v>120</v>
      </c>
      <c r="B34" s="41">
        <v>19</v>
      </c>
      <c r="C34" s="7">
        <v>-1815</v>
      </c>
      <c r="E34" s="7">
        <v>-260</v>
      </c>
      <c r="G34" s="7">
        <v>-2277</v>
      </c>
      <c r="I34" s="7">
        <v>-699</v>
      </c>
    </row>
    <row r="35" spans="3:9" ht="12.75">
      <c r="C35" s="7"/>
      <c r="E35" s="7"/>
      <c r="G35" s="7"/>
      <c r="I35" s="7"/>
    </row>
    <row r="36" spans="1:9" ht="13.5" thickBot="1">
      <c r="A36" s="1" t="s">
        <v>121</v>
      </c>
      <c r="C36" s="9">
        <f>SUM(C32:C34)</f>
        <v>8087</v>
      </c>
      <c r="E36" s="9">
        <f>SUM(E32:E34)</f>
        <v>674</v>
      </c>
      <c r="G36" s="9">
        <f>SUM(G32:G34)</f>
        <v>15018</v>
      </c>
      <c r="I36" s="9">
        <f>SUM(I32:I34)</f>
        <v>4911</v>
      </c>
    </row>
    <row r="37" ht="13.5" thickTop="1"/>
    <row r="38" spans="1:9" ht="12.75">
      <c r="A38" s="1" t="s">
        <v>122</v>
      </c>
      <c r="C38" s="7"/>
      <c r="E38" s="7"/>
      <c r="G38" s="7"/>
      <c r="I38" s="7"/>
    </row>
    <row r="39" spans="1:9" ht="12.75">
      <c r="A39" s="1" t="s">
        <v>123</v>
      </c>
      <c r="C39" s="7">
        <v>8078</v>
      </c>
      <c r="E39" s="7">
        <v>692</v>
      </c>
      <c r="G39" s="7">
        <v>15000</v>
      </c>
      <c r="I39" s="7">
        <v>4933</v>
      </c>
    </row>
    <row r="40" spans="1:9" ht="12.75">
      <c r="A40" s="1" t="s">
        <v>88</v>
      </c>
      <c r="C40" s="7">
        <v>9</v>
      </c>
      <c r="E40" s="7">
        <v>-18</v>
      </c>
      <c r="G40" s="7">
        <v>18</v>
      </c>
      <c r="I40" s="7">
        <v>-22</v>
      </c>
    </row>
    <row r="41" spans="3:9" ht="13.5" thickBot="1">
      <c r="C41" s="9">
        <f>SUM(C39:C40)</f>
        <v>8087</v>
      </c>
      <c r="E41" s="9">
        <f>SUM(E39:E40)</f>
        <v>674</v>
      </c>
      <c r="G41" s="9">
        <f>SUM(G39:G40)</f>
        <v>15018</v>
      </c>
      <c r="I41" s="9">
        <f>SUM(I39:I40)</f>
        <v>4911</v>
      </c>
    </row>
    <row r="42" ht="13.5" thickTop="1"/>
    <row r="43" ht="12.75">
      <c r="A43" s="1" t="s">
        <v>124</v>
      </c>
    </row>
    <row r="44" ht="12.75">
      <c r="A44" s="1" t="s">
        <v>125</v>
      </c>
    </row>
    <row r="46" spans="1:9" ht="12.75">
      <c r="A46" s="4" t="s">
        <v>21</v>
      </c>
      <c r="B46" s="51">
        <v>27</v>
      </c>
      <c r="C46" s="11">
        <f>+Notes!C220</f>
        <v>2.418562874251497</v>
      </c>
      <c r="E46" s="63">
        <v>0.21</v>
      </c>
      <c r="G46" s="53">
        <f>+Notes!D220</f>
        <v>4.491017964071856</v>
      </c>
      <c r="I46" s="63">
        <v>1.48</v>
      </c>
    </row>
    <row r="48" spans="1:9" ht="13.5" thickBot="1">
      <c r="A48" s="4" t="s">
        <v>22</v>
      </c>
      <c r="B48" s="51">
        <v>27</v>
      </c>
      <c r="C48" s="80" t="s">
        <v>100</v>
      </c>
      <c r="E48" s="80" t="s">
        <v>100</v>
      </c>
      <c r="G48" s="80" t="s">
        <v>100</v>
      </c>
      <c r="I48" s="80" t="s">
        <v>100</v>
      </c>
    </row>
    <row r="49" ht="13.5" thickTop="1"/>
    <row r="52" ht="12.75">
      <c r="A52" s="1" t="s">
        <v>83</v>
      </c>
    </row>
    <row r="53" spans="1:9" ht="25.5" customHeight="1">
      <c r="A53" s="117" t="s">
        <v>114</v>
      </c>
      <c r="B53" s="117"/>
      <c r="C53" s="117"/>
      <c r="D53" s="117"/>
      <c r="E53" s="117"/>
      <c r="F53" s="117"/>
      <c r="G53" s="117"/>
      <c r="H53" s="117"/>
      <c r="I53" s="117"/>
    </row>
    <row r="56" ht="12.75">
      <c r="C56" s="1"/>
    </row>
  </sheetData>
  <mergeCells count="3">
    <mergeCell ref="A53:I53"/>
    <mergeCell ref="C10:E10"/>
    <mergeCell ref="G10:I10"/>
  </mergeCells>
  <printOptions/>
  <pageMargins left="0.6" right="0.6" top="0.5" bottom="0.5" header="0.5" footer="0.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4:G63"/>
  <sheetViews>
    <sheetView workbookViewId="0" topLeftCell="A1">
      <selection activeCell="A1" sqref="A1"/>
    </sheetView>
  </sheetViews>
  <sheetFormatPr defaultColWidth="9.140625" defaultRowHeight="12.75"/>
  <cols>
    <col min="1" max="1" width="55.00390625" style="1" customWidth="1"/>
    <col min="2" max="2" width="4.7109375" style="41" bestFit="1" customWidth="1"/>
    <col min="3" max="3" width="12.00390625" style="13" bestFit="1" customWidth="1"/>
    <col min="4" max="4" width="1.7109375" style="1" customWidth="1"/>
    <col min="5" max="5" width="10.8515625" style="6" bestFit="1" customWidth="1"/>
    <col min="6" max="16384" width="9.140625" style="1" customWidth="1"/>
  </cols>
  <sheetData>
    <row r="1" ht="12.75"/>
    <row r="2" ht="12.75"/>
    <row r="3" ht="12.75"/>
    <row r="4" ht="12.75">
      <c r="A4" s="1" t="s">
        <v>82</v>
      </c>
    </row>
    <row r="6" ht="12.75">
      <c r="A6" s="37" t="s">
        <v>24</v>
      </c>
    </row>
    <row r="7" ht="12.75">
      <c r="A7" s="1" t="s">
        <v>208</v>
      </c>
    </row>
    <row r="9" spans="3:5" ht="12.75">
      <c r="C9" s="68" t="s">
        <v>162</v>
      </c>
      <c r="E9" s="69" t="s">
        <v>163</v>
      </c>
    </row>
    <row r="10" spans="3:5" ht="12.75">
      <c r="C10" s="68" t="s">
        <v>205</v>
      </c>
      <c r="D10" s="41"/>
      <c r="E10" s="69" t="s">
        <v>112</v>
      </c>
    </row>
    <row r="11" spans="3:5" ht="12.75">
      <c r="C11" s="68" t="s">
        <v>29</v>
      </c>
      <c r="D11" s="41"/>
      <c r="E11" s="69" t="s">
        <v>29</v>
      </c>
    </row>
    <row r="12" spans="2:5" ht="12.75">
      <c r="B12" s="41" t="s">
        <v>57</v>
      </c>
      <c r="C12" s="69" t="s">
        <v>195</v>
      </c>
      <c r="E12" s="69" t="s">
        <v>196</v>
      </c>
    </row>
    <row r="13" spans="3:5" ht="12.75">
      <c r="C13" s="68"/>
      <c r="E13" s="69" t="s">
        <v>111</v>
      </c>
    </row>
    <row r="14" spans="1:5" ht="12.75">
      <c r="A14" s="37" t="s">
        <v>127</v>
      </c>
      <c r="C14" s="68"/>
      <c r="E14" s="69"/>
    </row>
    <row r="15" ht="12.75">
      <c r="A15" s="37" t="s">
        <v>128</v>
      </c>
    </row>
    <row r="16" spans="1:5" ht="12.75">
      <c r="A16" s="1" t="s">
        <v>164</v>
      </c>
      <c r="C16" s="17">
        <v>66529</v>
      </c>
      <c r="D16" s="2"/>
      <c r="E16" s="7">
        <v>82889</v>
      </c>
    </row>
    <row r="17" spans="1:5" ht="12.75">
      <c r="A17" s="1" t="s">
        <v>165</v>
      </c>
      <c r="B17" s="41" t="s">
        <v>156</v>
      </c>
      <c r="C17" s="17">
        <v>6156</v>
      </c>
      <c r="E17" s="7">
        <v>2402</v>
      </c>
    </row>
    <row r="18" spans="1:5" ht="12.75">
      <c r="A18" s="1" t="s">
        <v>166</v>
      </c>
      <c r="C18" s="97">
        <v>0</v>
      </c>
      <c r="E18" s="7">
        <v>367</v>
      </c>
    </row>
    <row r="19" spans="3:5" ht="12.75">
      <c r="C19" s="81">
        <f>SUM(C16:C18)</f>
        <v>72685</v>
      </c>
      <c r="E19" s="81">
        <f>SUM(E16:E18)</f>
        <v>85658</v>
      </c>
    </row>
    <row r="20" ht="12.75">
      <c r="C20" s="17"/>
    </row>
    <row r="21" ht="12.75">
      <c r="A21" s="37" t="s">
        <v>129</v>
      </c>
    </row>
    <row r="22" spans="1:5" ht="12.75">
      <c r="A22" s="1" t="s">
        <v>25</v>
      </c>
      <c r="C22" s="13">
        <v>120767</v>
      </c>
      <c r="E22" s="6">
        <v>74017</v>
      </c>
    </row>
    <row r="23" spans="1:5" ht="12.75">
      <c r="A23" s="1" t="s">
        <v>166</v>
      </c>
      <c r="C23" s="13">
        <v>26431</v>
      </c>
      <c r="E23" s="6">
        <v>15982</v>
      </c>
    </row>
    <row r="24" spans="1:5" ht="12.75">
      <c r="A24" s="1" t="s">
        <v>167</v>
      </c>
      <c r="C24" s="13">
        <v>14475</v>
      </c>
      <c r="E24" s="6">
        <v>21009</v>
      </c>
    </row>
    <row r="25" spans="1:5" ht="12.75">
      <c r="A25" s="1" t="s">
        <v>168</v>
      </c>
      <c r="C25" s="13">
        <v>253</v>
      </c>
      <c r="E25" s="6">
        <v>612</v>
      </c>
    </row>
    <row r="26" spans="1:5" ht="12.75">
      <c r="A26" s="1" t="s">
        <v>104</v>
      </c>
      <c r="C26" s="13">
        <v>10696</v>
      </c>
      <c r="E26" s="6">
        <v>7485</v>
      </c>
    </row>
    <row r="27" spans="3:5" ht="12.75">
      <c r="C27" s="15">
        <f>SUM(C22:C26)</f>
        <v>172622</v>
      </c>
      <c r="E27" s="40">
        <f>SUM(E22:E26)</f>
        <v>119105</v>
      </c>
    </row>
    <row r="29" spans="1:5" ht="13.5" thickBot="1">
      <c r="A29" s="37" t="s">
        <v>130</v>
      </c>
      <c r="C29" s="16">
        <f>+C19+C27</f>
        <v>245307</v>
      </c>
      <c r="E29" s="16">
        <f>+E19+E27</f>
        <v>204763</v>
      </c>
    </row>
    <row r="30" ht="13.5" thickTop="1">
      <c r="A30" s="37"/>
    </row>
    <row r="31" ht="12.75">
      <c r="A31" s="37" t="s">
        <v>131</v>
      </c>
    </row>
    <row r="32" ht="12.75">
      <c r="A32" s="37" t="s">
        <v>132</v>
      </c>
    </row>
    <row r="33" spans="1:5" ht="12.75">
      <c r="A33" s="1" t="s">
        <v>169</v>
      </c>
      <c r="C33" s="13">
        <v>66800</v>
      </c>
      <c r="E33" s="6">
        <v>66800</v>
      </c>
    </row>
    <row r="34" spans="1:5" ht="12.75">
      <c r="A34" s="1" t="s">
        <v>170</v>
      </c>
      <c r="C34" s="13">
        <v>9851</v>
      </c>
      <c r="E34" s="6">
        <v>9851</v>
      </c>
    </row>
    <row r="35" spans="1:5" ht="12.75">
      <c r="A35" s="1" t="s">
        <v>171</v>
      </c>
      <c r="C35" s="13">
        <v>-752</v>
      </c>
      <c r="E35" s="6">
        <v>-135</v>
      </c>
    </row>
    <row r="36" spans="1:5" ht="12.75">
      <c r="A36" s="1" t="s">
        <v>172</v>
      </c>
      <c r="C36" s="13">
        <v>55320</v>
      </c>
      <c r="E36" s="6">
        <v>39845</v>
      </c>
    </row>
    <row r="37" spans="1:5" ht="12.75">
      <c r="A37" s="37"/>
      <c r="C37" s="38">
        <f>SUM(C33:C36)</f>
        <v>131219</v>
      </c>
      <c r="E37" s="39">
        <f>SUM(E33:E36)</f>
        <v>116361</v>
      </c>
    </row>
    <row r="38" spans="1:5" ht="12.75">
      <c r="A38" s="37" t="s">
        <v>88</v>
      </c>
      <c r="C38" s="13">
        <v>31</v>
      </c>
      <c r="E38" s="6">
        <v>13</v>
      </c>
    </row>
    <row r="39" spans="1:5" ht="12.75">
      <c r="A39" s="37" t="s">
        <v>133</v>
      </c>
      <c r="C39" s="15">
        <f>+C37+C38</f>
        <v>131250</v>
      </c>
      <c r="E39" s="15">
        <f>+E37+E38</f>
        <v>116374</v>
      </c>
    </row>
    <row r="40" ht="12.75">
      <c r="A40" s="37"/>
    </row>
    <row r="41" ht="12.75">
      <c r="A41" s="37" t="s">
        <v>134</v>
      </c>
    </row>
    <row r="42" spans="1:5" ht="12.75">
      <c r="A42" s="1" t="s">
        <v>39</v>
      </c>
      <c r="C42" s="13">
        <v>11053</v>
      </c>
      <c r="E42" s="6">
        <v>10493</v>
      </c>
    </row>
    <row r="43" spans="1:5" ht="12.75">
      <c r="A43" s="1" t="s">
        <v>175</v>
      </c>
      <c r="B43" s="41">
        <v>23</v>
      </c>
      <c r="C43" s="13">
        <v>5465</v>
      </c>
      <c r="E43" s="6">
        <v>6221</v>
      </c>
    </row>
    <row r="44" spans="3:5" ht="12.75">
      <c r="C44" s="15">
        <f>SUM(C42:C43)</f>
        <v>16518</v>
      </c>
      <c r="E44" s="15">
        <f>SUM(E42:E43)</f>
        <v>16714</v>
      </c>
    </row>
    <row r="45" ht="12.75">
      <c r="A45" s="37"/>
    </row>
    <row r="46" ht="12.75">
      <c r="A46" s="37" t="s">
        <v>135</v>
      </c>
    </row>
    <row r="47" spans="1:5" ht="12.75">
      <c r="A47" s="1" t="s">
        <v>173</v>
      </c>
      <c r="C47" s="13">
        <v>4125</v>
      </c>
      <c r="E47" s="6">
        <v>4973</v>
      </c>
    </row>
    <row r="48" spans="1:5" ht="12.75">
      <c r="A48" s="1" t="s">
        <v>174</v>
      </c>
      <c r="C48" s="13">
        <v>37110</v>
      </c>
      <c r="E48" s="6">
        <v>14935</v>
      </c>
    </row>
    <row r="49" spans="1:5" ht="12.75">
      <c r="A49" s="1" t="s">
        <v>175</v>
      </c>
      <c r="B49" s="41">
        <v>23</v>
      </c>
      <c r="C49" s="13">
        <v>52452</v>
      </c>
      <c r="E49" s="6">
        <v>51229</v>
      </c>
    </row>
    <row r="50" spans="1:5" ht="12.75">
      <c r="A50" s="1" t="s">
        <v>176</v>
      </c>
      <c r="C50" s="13">
        <v>573</v>
      </c>
      <c r="E50" s="6">
        <v>538</v>
      </c>
    </row>
    <row r="51" spans="1:5" ht="12.75">
      <c r="A51" s="1" t="s">
        <v>225</v>
      </c>
      <c r="B51" s="41">
        <v>26</v>
      </c>
      <c r="C51" s="13">
        <v>3279</v>
      </c>
      <c r="E51" s="97">
        <v>0</v>
      </c>
    </row>
    <row r="52" spans="3:5" ht="12.75">
      <c r="C52" s="15">
        <f>SUM(C47:C51)</f>
        <v>97539</v>
      </c>
      <c r="E52" s="15">
        <f>SUM(E47:E51)</f>
        <v>71675</v>
      </c>
    </row>
    <row r="53" spans="3:5" ht="12.75">
      <c r="C53" s="38"/>
      <c r="E53" s="39"/>
    </row>
    <row r="54" spans="1:5" ht="12.75">
      <c r="A54" s="37" t="s">
        <v>136</v>
      </c>
      <c r="C54" s="15">
        <f>+C44+C52</f>
        <v>114057</v>
      </c>
      <c r="E54" s="15">
        <f>+E44+E52</f>
        <v>88389</v>
      </c>
    </row>
    <row r="56" spans="1:5" ht="13.5" thickBot="1">
      <c r="A56" s="37" t="s">
        <v>137</v>
      </c>
      <c r="B56" s="1"/>
      <c r="C56" s="64">
        <f>+C39+C54</f>
        <v>245307</v>
      </c>
      <c r="E56" s="64">
        <f>+E39+E54</f>
        <v>204763</v>
      </c>
    </row>
    <row r="57" spans="2:5" ht="13.5" thickTop="1">
      <c r="B57" s="1"/>
      <c r="C57" s="1"/>
      <c r="E57" s="1"/>
    </row>
    <row r="58" spans="3:5" ht="12.75">
      <c r="C58" s="1"/>
      <c r="E58" s="1"/>
    </row>
    <row r="59" spans="1:5" ht="13.5" thickBot="1">
      <c r="A59" s="1" t="s">
        <v>188</v>
      </c>
      <c r="C59" s="55">
        <f>C39/334000</f>
        <v>0.3929640718562874</v>
      </c>
      <c r="E59" s="55">
        <f>E39/334000</f>
        <v>0.3484251497005988</v>
      </c>
    </row>
    <row r="60" spans="2:7" ht="13.5" thickTop="1">
      <c r="B60" s="10"/>
      <c r="C60" s="6"/>
      <c r="D60" s="7"/>
      <c r="F60" s="7"/>
      <c r="G60" s="6"/>
    </row>
    <row r="61" spans="2:7" ht="12.75">
      <c r="B61" s="10"/>
      <c r="C61" s="6"/>
      <c r="D61" s="7"/>
      <c r="F61" s="7"/>
      <c r="G61" s="6"/>
    </row>
    <row r="62" spans="1:7" ht="12.75">
      <c r="A62" s="1" t="s">
        <v>83</v>
      </c>
      <c r="B62" s="10"/>
      <c r="C62" s="6"/>
      <c r="D62" s="7"/>
      <c r="F62" s="7"/>
      <c r="G62" s="6"/>
    </row>
    <row r="63" spans="1:7" ht="40.5" customHeight="1">
      <c r="A63" s="117" t="s">
        <v>115</v>
      </c>
      <c r="B63" s="117"/>
      <c r="C63" s="117"/>
      <c r="D63" s="117"/>
      <c r="E63" s="117"/>
      <c r="F63" s="34"/>
      <c r="G63" s="34"/>
    </row>
  </sheetData>
  <mergeCells count="1">
    <mergeCell ref="A63:E63"/>
  </mergeCells>
  <printOptions/>
  <pageMargins left="0.75" right="0.75" top="0.5" bottom="0.5" header="0.5" footer="0.5"/>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I49"/>
  <sheetViews>
    <sheetView workbookViewId="0" topLeftCell="A1">
      <selection activeCell="A1" sqref="A1"/>
    </sheetView>
  </sheetViews>
  <sheetFormatPr defaultColWidth="9.140625" defaultRowHeight="12.75"/>
  <cols>
    <col min="1" max="1" width="34.140625" style="1" customWidth="1"/>
    <col min="2" max="2" width="6.57421875" style="41" customWidth="1"/>
    <col min="3" max="3" width="9.8515625" style="13" bestFit="1" customWidth="1"/>
    <col min="4" max="4" width="9.8515625" style="17" bestFit="1" customWidth="1"/>
    <col min="5" max="5" width="9.8515625" style="1" bestFit="1" customWidth="1"/>
    <col min="6" max="6" width="10.8515625" style="6" bestFit="1" customWidth="1"/>
    <col min="7" max="7" width="9.8515625" style="2" bestFit="1" customWidth="1"/>
    <col min="8" max="8" width="9.7109375" style="13" customWidth="1"/>
    <col min="9" max="9" width="9.28125" style="1" customWidth="1"/>
    <col min="10" max="16384" width="9.140625" style="1" customWidth="1"/>
  </cols>
  <sheetData>
    <row r="1" ht="12.75"/>
    <row r="2" ht="12.75"/>
    <row r="3" ht="12.75"/>
    <row r="4" spans="1:2" ht="12.75">
      <c r="A4" s="1" t="s">
        <v>82</v>
      </c>
      <c r="B4" s="14"/>
    </row>
    <row r="6" spans="1:2" ht="12.75">
      <c r="A6" s="37" t="s">
        <v>62</v>
      </c>
      <c r="B6" s="50"/>
    </row>
    <row r="7" ht="12.75">
      <c r="A7" s="1" t="s">
        <v>204</v>
      </c>
    </row>
    <row r="10" spans="3:9" ht="12.75">
      <c r="C10" s="119" t="s">
        <v>177</v>
      </c>
      <c r="D10" s="120"/>
      <c r="E10" s="120"/>
      <c r="F10" s="120"/>
      <c r="G10" s="120"/>
      <c r="H10" s="121" t="s">
        <v>88</v>
      </c>
      <c r="I10" s="121" t="s">
        <v>133</v>
      </c>
    </row>
    <row r="11" spans="3:9" ht="12.75">
      <c r="C11" s="124" t="s">
        <v>228</v>
      </c>
      <c r="D11" s="125"/>
      <c r="E11" s="126"/>
      <c r="F11" s="75" t="s">
        <v>26</v>
      </c>
      <c r="G11" s="5"/>
      <c r="H11" s="122"/>
      <c r="I11" s="122"/>
    </row>
    <row r="12" spans="3:9" ht="12.75">
      <c r="C12" s="45" t="s">
        <v>45</v>
      </c>
      <c r="D12" s="46" t="s">
        <v>45</v>
      </c>
      <c r="E12" s="48" t="s">
        <v>58</v>
      </c>
      <c r="F12" s="49" t="s">
        <v>27</v>
      </c>
      <c r="G12" s="5" t="s">
        <v>28</v>
      </c>
      <c r="H12" s="122"/>
      <c r="I12" s="122"/>
    </row>
    <row r="13" spans="3:9" ht="12.75">
      <c r="C13" s="33" t="s">
        <v>106</v>
      </c>
      <c r="D13" s="32" t="s">
        <v>107</v>
      </c>
      <c r="E13" s="5" t="s">
        <v>108</v>
      </c>
      <c r="F13" s="36" t="s">
        <v>180</v>
      </c>
      <c r="G13" s="5"/>
      <c r="H13" s="122"/>
      <c r="I13" s="122"/>
    </row>
    <row r="14" spans="3:9" ht="12.75">
      <c r="C14" s="47"/>
      <c r="D14" s="3"/>
      <c r="E14" s="44" t="s">
        <v>109</v>
      </c>
      <c r="F14" s="52"/>
      <c r="G14" s="87"/>
      <c r="H14" s="123"/>
      <c r="I14" s="123"/>
    </row>
    <row r="15" spans="3:9" ht="12.75">
      <c r="C15" s="32" t="s">
        <v>29</v>
      </c>
      <c r="D15" s="32" t="s">
        <v>29</v>
      </c>
      <c r="E15" s="5" t="s">
        <v>29</v>
      </c>
      <c r="F15" s="10" t="s">
        <v>29</v>
      </c>
      <c r="G15" s="10" t="s">
        <v>29</v>
      </c>
      <c r="H15" s="32" t="s">
        <v>29</v>
      </c>
      <c r="I15" s="32" t="s">
        <v>29</v>
      </c>
    </row>
    <row r="16" spans="2:9" ht="12" customHeight="1">
      <c r="B16" s="41" t="s">
        <v>57</v>
      </c>
      <c r="C16" s="14" t="s">
        <v>195</v>
      </c>
      <c r="D16" s="14" t="s">
        <v>195</v>
      </c>
      <c r="E16" s="14" t="s">
        <v>195</v>
      </c>
      <c r="F16" s="14" t="s">
        <v>195</v>
      </c>
      <c r="G16" s="14" t="s">
        <v>195</v>
      </c>
      <c r="H16" s="14" t="s">
        <v>195</v>
      </c>
      <c r="I16" s="14" t="s">
        <v>195</v>
      </c>
    </row>
    <row r="17" spans="3:8" ht="12" customHeight="1">
      <c r="C17" s="14"/>
      <c r="D17" s="14"/>
      <c r="E17" s="14"/>
      <c r="F17" s="14"/>
      <c r="H17" s="14"/>
    </row>
    <row r="18" spans="1:8" ht="12" customHeight="1">
      <c r="A18" s="88" t="s">
        <v>209</v>
      </c>
      <c r="C18" s="14"/>
      <c r="D18" s="14"/>
      <c r="E18" s="14"/>
      <c r="F18" s="14"/>
      <c r="H18" s="14"/>
    </row>
    <row r="19" spans="1:8" ht="12" customHeight="1">
      <c r="A19" s="37"/>
      <c r="C19" s="14"/>
      <c r="D19" s="14"/>
      <c r="E19" s="14"/>
      <c r="F19" s="14"/>
      <c r="H19" s="14"/>
    </row>
    <row r="20" spans="1:9" ht="12" customHeight="1">
      <c r="A20" s="37" t="s">
        <v>84</v>
      </c>
      <c r="C20" s="13">
        <v>66800</v>
      </c>
      <c r="D20" s="17">
        <v>9851</v>
      </c>
      <c r="E20" s="6">
        <v>-36</v>
      </c>
      <c r="F20" s="6">
        <v>26698</v>
      </c>
      <c r="G20" s="82">
        <f>SUM(C20:F20)</f>
        <v>103313</v>
      </c>
      <c r="H20" s="13">
        <v>40</v>
      </c>
      <c r="I20" s="83">
        <f>+G20+H20</f>
        <v>103353</v>
      </c>
    </row>
    <row r="21" ht="12" customHeight="1"/>
    <row r="22" spans="1:9" ht="12" customHeight="1">
      <c r="A22" s="1" t="s">
        <v>121</v>
      </c>
      <c r="C22" s="17">
        <v>0</v>
      </c>
      <c r="D22" s="17">
        <v>0</v>
      </c>
      <c r="E22" s="17">
        <v>0</v>
      </c>
      <c r="F22" s="6">
        <v>4933</v>
      </c>
      <c r="G22" s="82">
        <f>SUM(C22:F22)</f>
        <v>4933</v>
      </c>
      <c r="H22" s="17">
        <v>-23</v>
      </c>
      <c r="I22" s="83">
        <f>+G22+H22</f>
        <v>4910</v>
      </c>
    </row>
    <row r="23" ht="12" customHeight="1"/>
    <row r="24" spans="1:8" ht="12" customHeight="1">
      <c r="A24" s="42" t="s">
        <v>178</v>
      </c>
      <c r="H24" s="17"/>
    </row>
    <row r="25" spans="1:9" ht="12" customHeight="1">
      <c r="A25" s="1" t="s">
        <v>179</v>
      </c>
      <c r="C25" s="17">
        <v>0</v>
      </c>
      <c r="D25" s="17">
        <v>0</v>
      </c>
      <c r="E25" s="43">
        <v>-19</v>
      </c>
      <c r="F25" s="17">
        <v>0</v>
      </c>
      <c r="G25" s="82">
        <f>SUM(C25:F25)</f>
        <v>-19</v>
      </c>
      <c r="H25" s="17">
        <v>0</v>
      </c>
      <c r="I25" s="83">
        <f>+G25+H25</f>
        <v>-19</v>
      </c>
    </row>
    <row r="26" spans="3:8" ht="12" customHeight="1">
      <c r="C26" s="32"/>
      <c r="D26" s="32"/>
      <c r="E26" s="43"/>
      <c r="F26" s="32"/>
      <c r="H26" s="17"/>
    </row>
    <row r="27" spans="1:9" ht="12" customHeight="1" thickBot="1">
      <c r="A27" s="37" t="s">
        <v>210</v>
      </c>
      <c r="C27" s="64">
        <f>SUM(C20:C26)</f>
        <v>66800</v>
      </c>
      <c r="D27" s="64">
        <f>SUM(D20:D26)</f>
        <v>9851</v>
      </c>
      <c r="E27" s="64">
        <f>SUM(E20:E26)</f>
        <v>-55</v>
      </c>
      <c r="F27" s="64">
        <f>SUM(F20:F26)</f>
        <v>31631</v>
      </c>
      <c r="G27" s="64">
        <f>SUM(C27:F27)</f>
        <v>108227</v>
      </c>
      <c r="H27" s="64">
        <f>SUM(H20:H26)</f>
        <v>17</v>
      </c>
      <c r="I27" s="64">
        <f>SUM(I20:I26)</f>
        <v>108244</v>
      </c>
    </row>
    <row r="28" ht="12" customHeight="1" thickTop="1"/>
    <row r="29" ht="12" customHeight="1"/>
    <row r="30" ht="12" customHeight="1">
      <c r="A30" s="88" t="s">
        <v>211</v>
      </c>
    </row>
    <row r="31" ht="12" customHeight="1">
      <c r="A31" s="37"/>
    </row>
    <row r="32" spans="1:9" ht="12" customHeight="1">
      <c r="A32" s="37" t="s">
        <v>181</v>
      </c>
      <c r="C32" s="13">
        <v>66800</v>
      </c>
      <c r="D32" s="17">
        <v>9851</v>
      </c>
      <c r="E32" s="13">
        <v>-135</v>
      </c>
      <c r="F32" s="6">
        <v>39845</v>
      </c>
      <c r="G32" s="82">
        <f>SUM(C32:F32)</f>
        <v>116361</v>
      </c>
      <c r="H32" s="17">
        <v>13</v>
      </c>
      <c r="I32" s="83">
        <f>+G32+H32</f>
        <v>116374</v>
      </c>
    </row>
    <row r="33" spans="1:9" ht="12" customHeight="1">
      <c r="A33" s="37"/>
      <c r="E33" s="13"/>
      <c r="G33" s="82"/>
      <c r="H33" s="17"/>
      <c r="I33" s="83"/>
    </row>
    <row r="34" spans="1:9" ht="12" customHeight="1">
      <c r="A34" s="1" t="s">
        <v>155</v>
      </c>
      <c r="B34" s="41" t="s">
        <v>156</v>
      </c>
      <c r="C34" s="13">
        <v>0</v>
      </c>
      <c r="D34" s="17">
        <v>0</v>
      </c>
      <c r="E34" s="13">
        <v>0</v>
      </c>
      <c r="F34" s="6">
        <v>3754</v>
      </c>
      <c r="G34" s="82">
        <f>SUM(C34:F34)</f>
        <v>3754</v>
      </c>
      <c r="H34" s="17">
        <v>0</v>
      </c>
      <c r="I34" s="83">
        <f>+G34+H34</f>
        <v>3754</v>
      </c>
    </row>
    <row r="35" ht="12" customHeight="1"/>
    <row r="36" spans="1:9" ht="12.75">
      <c r="A36" s="1" t="s">
        <v>121</v>
      </c>
      <c r="C36" s="17">
        <v>0</v>
      </c>
      <c r="D36" s="17">
        <v>0</v>
      </c>
      <c r="E36" s="17">
        <v>0</v>
      </c>
      <c r="F36" s="6">
        <v>15000</v>
      </c>
      <c r="G36" s="82">
        <f>SUM(C36:F36)</f>
        <v>15000</v>
      </c>
      <c r="H36" s="17">
        <v>18</v>
      </c>
      <c r="I36" s="83">
        <f>+G36+H36</f>
        <v>15018</v>
      </c>
    </row>
    <row r="37" ht="12" customHeight="1"/>
    <row r="38" spans="1:8" ht="12.75">
      <c r="A38" s="42" t="s">
        <v>178</v>
      </c>
      <c r="H38" s="17"/>
    </row>
    <row r="39" spans="1:9" ht="12.75">
      <c r="A39" s="1" t="s">
        <v>179</v>
      </c>
      <c r="C39" s="17">
        <v>0</v>
      </c>
      <c r="D39" s="17">
        <v>0</v>
      </c>
      <c r="E39" s="43">
        <v>-617</v>
      </c>
      <c r="F39" s="17">
        <v>0</v>
      </c>
      <c r="G39" s="82">
        <f>SUM(C39:F39)</f>
        <v>-617</v>
      </c>
      <c r="H39" s="17">
        <v>0</v>
      </c>
      <c r="I39" s="83">
        <f>+G39+H39</f>
        <v>-617</v>
      </c>
    </row>
    <row r="40" spans="3:9" ht="12.75">
      <c r="C40" s="17"/>
      <c r="E40" s="43"/>
      <c r="F40" s="17"/>
      <c r="G40" s="82"/>
      <c r="H40" s="17"/>
      <c r="I40" s="83"/>
    </row>
    <row r="41" spans="1:9" ht="12.75">
      <c r="A41" s="1" t="s">
        <v>230</v>
      </c>
      <c r="C41" s="17"/>
      <c r="E41" s="43"/>
      <c r="F41" s="17"/>
      <c r="G41" s="82"/>
      <c r="H41" s="17"/>
      <c r="I41" s="83"/>
    </row>
    <row r="42" spans="1:9" ht="12.75">
      <c r="A42" s="1" t="s">
        <v>229</v>
      </c>
      <c r="B42" s="41">
        <v>26</v>
      </c>
      <c r="C42" s="17"/>
      <c r="E42" s="43"/>
      <c r="F42" s="17">
        <v>-3279</v>
      </c>
      <c r="G42" s="82">
        <f>SUM(C42:F42)</f>
        <v>-3279</v>
      </c>
      <c r="H42" s="17">
        <v>0</v>
      </c>
      <c r="I42" s="83">
        <f>+G42+H42</f>
        <v>-3279</v>
      </c>
    </row>
    <row r="43" spans="3:8" ht="12.75">
      <c r="C43" s="32"/>
      <c r="D43" s="32"/>
      <c r="E43" s="43"/>
      <c r="F43" s="32"/>
      <c r="H43" s="17"/>
    </row>
    <row r="44" spans="1:9" ht="13.5" thickBot="1">
      <c r="A44" s="37" t="s">
        <v>212</v>
      </c>
      <c r="C44" s="9">
        <f aca="true" t="shared" si="0" ref="C44:I44">SUM(C32:C43)</f>
        <v>66800</v>
      </c>
      <c r="D44" s="9">
        <f t="shared" si="0"/>
        <v>9851</v>
      </c>
      <c r="E44" s="9">
        <f t="shared" si="0"/>
        <v>-752</v>
      </c>
      <c r="F44" s="9">
        <f t="shared" si="0"/>
        <v>55320</v>
      </c>
      <c r="G44" s="9">
        <f t="shared" si="0"/>
        <v>131219</v>
      </c>
      <c r="H44" s="9">
        <f t="shared" si="0"/>
        <v>31</v>
      </c>
      <c r="I44" s="9">
        <f t="shared" si="0"/>
        <v>131250</v>
      </c>
    </row>
    <row r="45" ht="13.5" thickTop="1"/>
    <row r="47" spans="3:4" ht="12.75">
      <c r="C47" s="1"/>
      <c r="D47" s="1"/>
    </row>
    <row r="48" spans="1:4" ht="12.75">
      <c r="A48" s="1" t="s">
        <v>83</v>
      </c>
      <c r="C48" s="1"/>
      <c r="D48" s="1"/>
    </row>
    <row r="49" spans="1:9" ht="25.5" customHeight="1">
      <c r="A49" s="117" t="s">
        <v>113</v>
      </c>
      <c r="B49" s="117"/>
      <c r="C49" s="117"/>
      <c r="D49" s="117"/>
      <c r="E49" s="117"/>
      <c r="F49" s="117"/>
      <c r="G49" s="117"/>
      <c r="H49" s="117"/>
      <c r="I49" s="117"/>
    </row>
  </sheetData>
  <mergeCells count="5">
    <mergeCell ref="C10:G10"/>
    <mergeCell ref="H10:H14"/>
    <mergeCell ref="I10:I14"/>
    <mergeCell ref="A49:I49"/>
    <mergeCell ref="C11:E11"/>
  </mergeCells>
  <printOptions/>
  <pageMargins left="0.6" right="0.6" top="0.5" bottom="0.5" header="0.5" footer="0.5"/>
  <pageSetup fitToHeight="1" fitToWidth="1" horizontalDpi="600" verticalDpi="600" orientation="portrait" paperSize="9" scale="83" r:id="rId2"/>
  <ignoredErrors>
    <ignoredError sqref="G42" formulaRange="1"/>
    <ignoredError sqref="G27"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4:H40"/>
  <sheetViews>
    <sheetView workbookViewId="0" topLeftCell="A1">
      <selection activeCell="A1" sqref="A1"/>
    </sheetView>
  </sheetViews>
  <sheetFormatPr defaultColWidth="9.140625" defaultRowHeight="12.75"/>
  <cols>
    <col min="1" max="1" width="61.421875" style="98" bestFit="1" customWidth="1"/>
    <col min="2" max="2" width="3.57421875" style="98" customWidth="1"/>
    <col min="3" max="3" width="11.57421875" style="99" bestFit="1" customWidth="1"/>
    <col min="4" max="4" width="12.7109375" style="98" bestFit="1" customWidth="1"/>
    <col min="5" max="16384" width="9.140625" style="98" customWidth="1"/>
  </cols>
  <sheetData>
    <row r="1" ht="12.75"/>
    <row r="2" ht="12.75"/>
    <row r="3" ht="12.75"/>
    <row r="4" ht="12.75">
      <c r="A4" s="98" t="s">
        <v>82</v>
      </c>
    </row>
    <row r="5" ht="12.75">
      <c r="A5" s="99"/>
    </row>
    <row r="6" ht="12.75">
      <c r="A6" s="100" t="s">
        <v>94</v>
      </c>
    </row>
    <row r="7" ht="12.75">
      <c r="A7" s="98" t="s">
        <v>204</v>
      </c>
    </row>
    <row r="9" spans="3:4" ht="12.75">
      <c r="C9" s="101"/>
      <c r="D9" s="102"/>
    </row>
    <row r="10" spans="3:4" ht="12.75">
      <c r="C10" s="103" t="s">
        <v>205</v>
      </c>
      <c r="D10" s="103" t="s">
        <v>206</v>
      </c>
    </row>
    <row r="11" spans="3:4" ht="12.75">
      <c r="C11" s="104" t="s">
        <v>29</v>
      </c>
      <c r="D11" s="104" t="s">
        <v>29</v>
      </c>
    </row>
    <row r="12" spans="3:4" ht="12.75">
      <c r="C12" s="105" t="s">
        <v>195</v>
      </c>
      <c r="D12" s="105" t="s">
        <v>195</v>
      </c>
    </row>
    <row r="13" spans="3:4" ht="12.75">
      <c r="C13" s="106"/>
      <c r="D13" s="106"/>
    </row>
    <row r="14" spans="1:4" ht="12.75">
      <c r="A14" s="98" t="s">
        <v>89</v>
      </c>
      <c r="C14" s="99">
        <v>-13456</v>
      </c>
      <c r="D14" s="99">
        <v>-24879</v>
      </c>
    </row>
    <row r="15" ht="12.75">
      <c r="D15" s="99"/>
    </row>
    <row r="16" spans="1:4" ht="12.75">
      <c r="A16" s="98" t="s">
        <v>223</v>
      </c>
      <c r="C16" s="99">
        <v>17634</v>
      </c>
      <c r="D16" s="99">
        <v>4744</v>
      </c>
    </row>
    <row r="17" ht="12.75">
      <c r="D17" s="99"/>
    </row>
    <row r="18" spans="1:4" ht="12.75">
      <c r="A18" s="98" t="s">
        <v>242</v>
      </c>
      <c r="C18" s="99">
        <v>-925</v>
      </c>
      <c r="D18" s="99">
        <v>13282</v>
      </c>
    </row>
    <row r="19" spans="3:4" ht="12.75">
      <c r="C19" s="107"/>
      <c r="D19" s="107"/>
    </row>
    <row r="20" spans="1:4" ht="12.75">
      <c r="A20" s="98" t="s">
        <v>241</v>
      </c>
      <c r="C20" s="99">
        <f>SUM(C14:C19)</f>
        <v>3253</v>
      </c>
      <c r="D20" s="99">
        <f>SUM(D14:D19)</f>
        <v>-6853</v>
      </c>
    </row>
    <row r="21" ht="12.75">
      <c r="D21" s="99"/>
    </row>
    <row r="22" spans="1:4" ht="12.75">
      <c r="A22" s="98" t="s">
        <v>96</v>
      </c>
      <c r="C22" s="99">
        <v>-129</v>
      </c>
      <c r="D22" s="99">
        <v>0</v>
      </c>
    </row>
    <row r="23" ht="12.75">
      <c r="D23" s="99"/>
    </row>
    <row r="24" spans="1:4" ht="12.75">
      <c r="A24" s="98" t="s">
        <v>77</v>
      </c>
      <c r="C24" s="99">
        <v>7484</v>
      </c>
      <c r="D24" s="99">
        <v>11397</v>
      </c>
    </row>
    <row r="25" ht="12.75">
      <c r="D25" s="99"/>
    </row>
    <row r="26" spans="1:4" ht="13.5" thickBot="1">
      <c r="A26" s="98" t="s">
        <v>102</v>
      </c>
      <c r="C26" s="108">
        <f>SUM(C20:C24)</f>
        <v>10608</v>
      </c>
      <c r="D26" s="108">
        <f>SUM(D20:D24)</f>
        <v>4544</v>
      </c>
    </row>
    <row r="27" ht="13.5" thickTop="1"/>
    <row r="29" ht="12.75">
      <c r="A29" s="98" t="s">
        <v>79</v>
      </c>
    </row>
    <row r="31" spans="1:4" ht="12.75">
      <c r="A31" s="98" t="s">
        <v>103</v>
      </c>
      <c r="C31" s="99">
        <v>100</v>
      </c>
      <c r="D31" s="99">
        <v>100</v>
      </c>
    </row>
    <row r="32" spans="1:4" ht="12.75">
      <c r="A32" s="98" t="s">
        <v>104</v>
      </c>
      <c r="C32" s="107">
        <v>10596</v>
      </c>
      <c r="D32" s="107">
        <v>4446</v>
      </c>
    </row>
    <row r="33" spans="3:4" ht="12.75">
      <c r="C33" s="109">
        <f>SUM(C31:C32)</f>
        <v>10696</v>
      </c>
      <c r="D33" s="109">
        <f>SUM(D31:D32)</f>
        <v>4546</v>
      </c>
    </row>
    <row r="34" spans="1:4" ht="12.75">
      <c r="A34" s="98" t="s">
        <v>69</v>
      </c>
      <c r="C34" s="109">
        <v>-88</v>
      </c>
      <c r="D34" s="99">
        <v>-2</v>
      </c>
    </row>
    <row r="35" spans="1:4" ht="13.5" thickBot="1">
      <c r="A35" s="98" t="s">
        <v>105</v>
      </c>
      <c r="C35" s="108">
        <f>SUM(C33:C34)</f>
        <v>10608</v>
      </c>
      <c r="D35" s="108">
        <f>SUM(D33:D34)</f>
        <v>4544</v>
      </c>
    </row>
    <row r="36" ht="13.5" thickTop="1">
      <c r="C36" s="109"/>
    </row>
    <row r="37" ht="12.75">
      <c r="C37" s="109"/>
    </row>
    <row r="39" ht="12.75">
      <c r="A39" s="98" t="s">
        <v>83</v>
      </c>
    </row>
    <row r="40" spans="1:8" ht="38.25" customHeight="1">
      <c r="A40" s="127" t="s">
        <v>116</v>
      </c>
      <c r="B40" s="127"/>
      <c r="C40" s="127"/>
      <c r="D40" s="127"/>
      <c r="E40" s="112"/>
      <c r="F40" s="112"/>
      <c r="G40" s="112"/>
      <c r="H40" s="112"/>
    </row>
  </sheetData>
  <mergeCells count="1">
    <mergeCell ref="A40:D40"/>
  </mergeCells>
  <printOptions/>
  <pageMargins left="0.75" right="0.75" top="0.5" bottom="0.5"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228"/>
  <sheetViews>
    <sheetView zoomScale="88" zoomScaleNormal="88" workbookViewId="0" topLeftCell="A1">
      <selection activeCell="A1" sqref="A1"/>
    </sheetView>
  </sheetViews>
  <sheetFormatPr defaultColWidth="9.140625" defaultRowHeight="12.75"/>
  <cols>
    <col min="1" max="1" width="3.7109375" style="20" customWidth="1"/>
    <col min="2" max="2" width="60.28125" style="19" customWidth="1"/>
    <col min="3" max="3" width="16.421875" style="19" customWidth="1"/>
    <col min="4" max="4" width="17.00390625" style="19" customWidth="1"/>
    <col min="5" max="5" width="10.28125" style="19" customWidth="1"/>
    <col min="6" max="6" width="15.57421875" style="19" bestFit="1" customWidth="1"/>
    <col min="7" max="16384" width="9.140625" style="89" customWidth="1"/>
  </cols>
  <sheetData>
    <row r="1" ht="15.75">
      <c r="A1" s="18"/>
    </row>
    <row r="2" ht="15.75"/>
    <row r="3" ht="15.75"/>
    <row r="4" ht="15.75">
      <c r="A4" s="62" t="s">
        <v>82</v>
      </c>
    </row>
    <row r="5" ht="15.75">
      <c r="A5" s="90"/>
    </row>
    <row r="6" spans="1:5" ht="15.75">
      <c r="A6" s="18" t="s">
        <v>54</v>
      </c>
      <c r="D6" s="20"/>
      <c r="E6" s="21"/>
    </row>
    <row r="7" ht="15.75">
      <c r="A7" s="62" t="s">
        <v>213</v>
      </c>
    </row>
    <row r="9" spans="1:6" ht="15.75">
      <c r="A9" s="84">
        <v>1</v>
      </c>
      <c r="B9" s="21" t="s">
        <v>30</v>
      </c>
      <c r="C9" s="35"/>
      <c r="D9" s="35"/>
      <c r="E9" s="35"/>
      <c r="F9" s="23"/>
    </row>
    <row r="10" spans="1:6" ht="45.75" customHeight="1">
      <c r="A10" s="84"/>
      <c r="B10" s="140" t="s">
        <v>232</v>
      </c>
      <c r="C10" s="141"/>
      <c r="D10" s="141"/>
      <c r="E10" s="141"/>
      <c r="F10" s="23"/>
    </row>
    <row r="11" spans="1:6" ht="15.75">
      <c r="A11" s="84"/>
      <c r="B11" s="21"/>
      <c r="C11" s="35"/>
      <c r="D11" s="35"/>
      <c r="E11" s="35"/>
      <c r="F11" s="23"/>
    </row>
    <row r="12" spans="1:5" ht="61.5" customHeight="1">
      <c r="A12" s="84"/>
      <c r="B12" s="140" t="s">
        <v>139</v>
      </c>
      <c r="C12" s="140"/>
      <c r="D12" s="140"/>
      <c r="E12" s="140"/>
    </row>
    <row r="13" spans="1:5" ht="15.75">
      <c r="A13" s="84"/>
      <c r="B13" s="24"/>
      <c r="C13" s="24"/>
      <c r="D13" s="24"/>
      <c r="E13" s="24"/>
    </row>
    <row r="14" spans="1:5" ht="15.75">
      <c r="A14" s="84">
        <v>2</v>
      </c>
      <c r="B14" s="25" t="s">
        <v>140</v>
      </c>
      <c r="C14" s="24"/>
      <c r="D14" s="24"/>
      <c r="E14" s="24"/>
    </row>
    <row r="15" spans="1:5" ht="46.5" customHeight="1">
      <c r="A15" s="84"/>
      <c r="B15" s="140" t="s">
        <v>231</v>
      </c>
      <c r="C15" s="140"/>
      <c r="D15" s="140"/>
      <c r="E15" s="140"/>
    </row>
    <row r="16" spans="1:5" ht="15.75">
      <c r="A16" s="84"/>
      <c r="B16" s="24"/>
      <c r="C16" s="24"/>
      <c r="D16" s="24"/>
      <c r="E16" s="24"/>
    </row>
    <row r="17" spans="1:5" ht="15.75">
      <c r="A17" s="84"/>
      <c r="B17" s="92" t="s">
        <v>191</v>
      </c>
      <c r="C17" s="24"/>
      <c r="D17" s="24"/>
      <c r="E17" s="24"/>
    </row>
    <row r="18" spans="1:5" ht="15.75">
      <c r="A18" s="84"/>
      <c r="B18" s="92" t="s">
        <v>141</v>
      </c>
      <c r="C18" s="24"/>
      <c r="D18" s="24"/>
      <c r="E18" s="24"/>
    </row>
    <row r="19" spans="1:5" ht="15.75" customHeight="1">
      <c r="A19" s="84"/>
      <c r="B19" s="92" t="s">
        <v>142</v>
      </c>
      <c r="C19" s="24"/>
      <c r="D19" s="24"/>
      <c r="E19" s="24"/>
    </row>
    <row r="20" spans="1:5" ht="15.75">
      <c r="A20" s="84"/>
      <c r="B20" s="92" t="s">
        <v>143</v>
      </c>
      <c r="C20" s="24"/>
      <c r="D20" s="24"/>
      <c r="E20" s="24"/>
    </row>
    <row r="21" spans="1:5" ht="15.75">
      <c r="A21" s="84"/>
      <c r="B21" s="92" t="s">
        <v>144</v>
      </c>
      <c r="C21" s="24"/>
      <c r="D21" s="24"/>
      <c r="E21" s="24"/>
    </row>
    <row r="22" spans="1:5" ht="15.75">
      <c r="A22" s="84"/>
      <c r="B22" s="92" t="s">
        <v>192</v>
      </c>
      <c r="C22" s="24"/>
      <c r="D22" s="24"/>
      <c r="E22" s="24"/>
    </row>
    <row r="23" spans="1:5" ht="15.75">
      <c r="A23" s="84"/>
      <c r="B23" s="92" t="s">
        <v>193</v>
      </c>
      <c r="C23" s="24"/>
      <c r="D23" s="24"/>
      <c r="E23" s="24"/>
    </row>
    <row r="24" spans="1:5" ht="15.75">
      <c r="A24" s="84"/>
      <c r="B24" s="92" t="s">
        <v>145</v>
      </c>
      <c r="C24" s="24"/>
      <c r="D24" s="24"/>
      <c r="E24" s="24"/>
    </row>
    <row r="25" spans="1:5" ht="15.75">
      <c r="A25" s="84"/>
      <c r="B25" s="92" t="s">
        <v>146</v>
      </c>
      <c r="C25" s="24"/>
      <c r="D25" s="24"/>
      <c r="E25" s="24"/>
    </row>
    <row r="26" spans="1:5" ht="15.75">
      <c r="A26" s="84"/>
      <c r="B26" s="92" t="s">
        <v>147</v>
      </c>
      <c r="C26" s="24"/>
      <c r="D26" s="24"/>
      <c r="E26" s="24"/>
    </row>
    <row r="27" spans="1:5" ht="15.75">
      <c r="A27" s="84"/>
      <c r="B27" s="92" t="s">
        <v>148</v>
      </c>
      <c r="C27" s="24"/>
      <c r="D27" s="24"/>
      <c r="E27" s="24"/>
    </row>
    <row r="28" spans="1:5" ht="15.75">
      <c r="A28" s="84"/>
      <c r="B28" s="92" t="s">
        <v>149</v>
      </c>
      <c r="C28" s="24"/>
      <c r="D28" s="24"/>
      <c r="E28" s="24"/>
    </row>
    <row r="29" spans="1:5" ht="15.75">
      <c r="A29" s="84"/>
      <c r="B29" s="92" t="s">
        <v>150</v>
      </c>
      <c r="C29" s="24"/>
      <c r="D29" s="24"/>
      <c r="E29" s="24"/>
    </row>
    <row r="30" spans="1:5" ht="15.75">
      <c r="A30" s="84"/>
      <c r="B30" s="92" t="s">
        <v>151</v>
      </c>
      <c r="C30" s="24"/>
      <c r="D30" s="24"/>
      <c r="E30" s="24"/>
    </row>
    <row r="31" spans="1:5" ht="15.75">
      <c r="A31" s="84"/>
      <c r="B31" s="92" t="s">
        <v>152</v>
      </c>
      <c r="C31" s="24"/>
      <c r="D31" s="24"/>
      <c r="E31" s="24"/>
    </row>
    <row r="32" spans="1:5" ht="15.75">
      <c r="A32" s="84"/>
      <c r="B32" s="92" t="s">
        <v>153</v>
      </c>
      <c r="C32" s="24"/>
      <c r="D32" s="24"/>
      <c r="E32" s="24"/>
    </row>
    <row r="33" spans="1:5" ht="15.75">
      <c r="A33" s="84"/>
      <c r="B33" s="92" t="s">
        <v>154</v>
      </c>
      <c r="C33" s="24"/>
      <c r="D33" s="24"/>
      <c r="E33" s="24"/>
    </row>
    <row r="34" spans="1:5" ht="15.75">
      <c r="A34" s="84"/>
      <c r="B34" s="24"/>
      <c r="C34" s="24"/>
      <c r="D34" s="24"/>
      <c r="E34" s="24"/>
    </row>
    <row r="35" spans="1:5" ht="46.5" customHeight="1">
      <c r="A35" s="84"/>
      <c r="B35" s="143" t="s">
        <v>194</v>
      </c>
      <c r="C35" s="143"/>
      <c r="D35" s="143"/>
      <c r="E35" s="143"/>
    </row>
    <row r="36" spans="1:5" ht="15.75">
      <c r="A36" s="84"/>
      <c r="B36" s="24"/>
      <c r="C36" s="24"/>
      <c r="D36" s="24"/>
      <c r="E36" s="24"/>
    </row>
    <row r="37" spans="1:5" ht="15.75">
      <c r="A37" s="84"/>
      <c r="B37" s="24"/>
      <c r="C37" s="24"/>
      <c r="D37" s="24"/>
      <c r="E37" s="24"/>
    </row>
    <row r="38" spans="1:5" ht="15.75">
      <c r="A38" s="84" t="s">
        <v>157</v>
      </c>
      <c r="B38" s="24" t="s">
        <v>159</v>
      </c>
      <c r="C38" s="24"/>
      <c r="D38" s="24"/>
      <c r="E38" s="24"/>
    </row>
    <row r="39" spans="1:5" ht="31.5" customHeight="1">
      <c r="A39" s="84"/>
      <c r="B39" s="129" t="s">
        <v>182</v>
      </c>
      <c r="C39" s="129"/>
      <c r="D39" s="129"/>
      <c r="E39" s="129"/>
    </row>
    <row r="40" spans="1:5" ht="15.75">
      <c r="A40" s="84"/>
      <c r="B40" s="24"/>
      <c r="C40" s="24"/>
      <c r="D40" s="24"/>
      <c r="E40" s="24"/>
    </row>
    <row r="41" spans="1:5" ht="125.25" customHeight="1">
      <c r="A41" s="84"/>
      <c r="B41" s="128" t="s">
        <v>233</v>
      </c>
      <c r="C41" s="128"/>
      <c r="D41" s="128"/>
      <c r="E41" s="128"/>
    </row>
    <row r="42" spans="1:5" ht="15.75">
      <c r="A42" s="84"/>
      <c r="B42" s="24"/>
      <c r="C42" s="24"/>
      <c r="D42" s="24"/>
      <c r="E42" s="24"/>
    </row>
    <row r="43" spans="1:5" ht="61.5" customHeight="1">
      <c r="A43" s="84"/>
      <c r="B43" s="128" t="s">
        <v>186</v>
      </c>
      <c r="C43" s="128"/>
      <c r="D43" s="128"/>
      <c r="E43" s="128"/>
    </row>
    <row r="44" spans="1:5" ht="15.75">
      <c r="A44" s="84"/>
      <c r="B44" s="24"/>
      <c r="C44" s="24"/>
      <c r="D44" s="24"/>
      <c r="E44" s="24"/>
    </row>
    <row r="45" spans="1:5" ht="15.75">
      <c r="A45" s="84"/>
      <c r="B45" s="24"/>
      <c r="C45" s="24"/>
      <c r="D45" s="24"/>
      <c r="E45" s="24"/>
    </row>
    <row r="46" spans="1:5" ht="15.75">
      <c r="A46" s="84" t="s">
        <v>158</v>
      </c>
      <c r="B46" s="92" t="s">
        <v>183</v>
      </c>
      <c r="C46" s="24"/>
      <c r="D46" s="24"/>
      <c r="E46" s="24"/>
    </row>
    <row r="47" spans="1:5" ht="78.75" customHeight="1">
      <c r="A47" s="84"/>
      <c r="B47" s="129" t="s">
        <v>234</v>
      </c>
      <c r="C47" s="129"/>
      <c r="D47" s="129"/>
      <c r="E47" s="129"/>
    </row>
    <row r="48" spans="1:5" ht="15.75">
      <c r="A48" s="84"/>
      <c r="B48" s="24"/>
      <c r="C48" s="24"/>
      <c r="D48" s="24"/>
      <c r="E48" s="24"/>
    </row>
    <row r="49" spans="1:5" ht="63" customHeight="1">
      <c r="A49" s="84"/>
      <c r="B49" s="128" t="s">
        <v>187</v>
      </c>
      <c r="C49" s="128"/>
      <c r="D49" s="128"/>
      <c r="E49" s="128"/>
    </row>
    <row r="50" spans="1:5" ht="15.75">
      <c r="A50" s="84"/>
      <c r="B50" s="24"/>
      <c r="C50" s="24"/>
      <c r="D50" s="24"/>
      <c r="E50" s="24"/>
    </row>
    <row r="51" spans="1:5" ht="15.75">
      <c r="A51" s="84"/>
      <c r="B51" s="24"/>
      <c r="C51" s="24"/>
      <c r="D51" s="24"/>
      <c r="E51" s="24"/>
    </row>
    <row r="52" spans="1:5" ht="15.75">
      <c r="A52" s="84" t="s">
        <v>160</v>
      </c>
      <c r="B52" s="24" t="s">
        <v>161</v>
      </c>
      <c r="C52" s="24"/>
      <c r="D52" s="24"/>
      <c r="E52" s="24"/>
    </row>
    <row r="53" spans="1:5" ht="94.5" customHeight="1">
      <c r="A53" s="84"/>
      <c r="B53" s="128" t="s">
        <v>235</v>
      </c>
      <c r="C53" s="128"/>
      <c r="D53" s="128"/>
      <c r="E53" s="128"/>
    </row>
    <row r="54" spans="1:5" ht="15.75">
      <c r="A54" s="84"/>
      <c r="B54" s="24"/>
      <c r="C54" s="24"/>
      <c r="D54" s="24"/>
      <c r="E54" s="24"/>
    </row>
    <row r="55" spans="1:5" ht="30.75" customHeight="1">
      <c r="A55" s="84"/>
      <c r="B55" s="128" t="s">
        <v>203</v>
      </c>
      <c r="C55" s="128"/>
      <c r="D55" s="128"/>
      <c r="E55" s="128"/>
    </row>
    <row r="56" spans="1:5" ht="15.75" customHeight="1">
      <c r="A56" s="84"/>
      <c r="B56" s="24"/>
      <c r="C56" s="24"/>
      <c r="D56" s="24"/>
      <c r="E56" s="24"/>
    </row>
    <row r="57" spans="1:5" ht="15.75">
      <c r="A57" s="84">
        <v>3</v>
      </c>
      <c r="B57" s="142" t="s">
        <v>184</v>
      </c>
      <c r="C57" s="142"/>
      <c r="D57" s="142"/>
      <c r="E57" s="142"/>
    </row>
    <row r="58" spans="1:5" ht="32.25" customHeight="1">
      <c r="A58" s="84"/>
      <c r="B58" s="129" t="s">
        <v>185</v>
      </c>
      <c r="C58" s="129"/>
      <c r="D58" s="129"/>
      <c r="E58" s="129"/>
    </row>
    <row r="59" spans="1:5" ht="15.75">
      <c r="A59" s="84"/>
      <c r="B59" s="24"/>
      <c r="C59" s="24"/>
      <c r="D59" s="24"/>
      <c r="E59" s="24"/>
    </row>
    <row r="60" spans="1:5" ht="15.75">
      <c r="A60" s="84">
        <v>4</v>
      </c>
      <c r="B60" s="25" t="s">
        <v>31</v>
      </c>
      <c r="C60" s="24"/>
      <c r="D60" s="24"/>
      <c r="E60" s="24"/>
    </row>
    <row r="61" spans="1:5" ht="30.75" customHeight="1">
      <c r="A61" s="84"/>
      <c r="B61" s="130" t="s">
        <v>236</v>
      </c>
      <c r="C61" s="130"/>
      <c r="D61" s="130"/>
      <c r="E61" s="130"/>
    </row>
    <row r="62" spans="1:5" ht="15.75">
      <c r="A62" s="84"/>
      <c r="B62" s="24"/>
      <c r="C62" s="24"/>
      <c r="D62" s="24"/>
      <c r="E62" s="24"/>
    </row>
    <row r="63" spans="1:5" ht="15.75">
      <c r="A63" s="84">
        <v>5</v>
      </c>
      <c r="B63" s="25" t="s">
        <v>91</v>
      </c>
      <c r="C63" s="24"/>
      <c r="D63" s="24"/>
      <c r="E63" s="24"/>
    </row>
    <row r="64" spans="1:5" ht="29.25" customHeight="1">
      <c r="A64" s="84"/>
      <c r="B64" s="131" t="s">
        <v>197</v>
      </c>
      <c r="C64" s="131"/>
      <c r="D64" s="131"/>
      <c r="E64" s="131"/>
    </row>
    <row r="65" spans="1:5" ht="15.75">
      <c r="A65" s="84"/>
      <c r="B65" s="24"/>
      <c r="C65" s="24"/>
      <c r="D65" s="24"/>
      <c r="E65" s="24"/>
    </row>
    <row r="66" spans="1:5" ht="15.75">
      <c r="A66" s="84">
        <v>6</v>
      </c>
      <c r="B66" s="21" t="s">
        <v>32</v>
      </c>
      <c r="C66" s="24"/>
      <c r="D66" s="24"/>
      <c r="E66" s="24"/>
    </row>
    <row r="67" spans="1:5" ht="63.75" customHeight="1">
      <c r="A67" s="84"/>
      <c r="B67" s="128" t="s">
        <v>198</v>
      </c>
      <c r="C67" s="128"/>
      <c r="D67" s="128"/>
      <c r="E67" s="128"/>
    </row>
    <row r="68" spans="1:5" ht="15.75">
      <c r="A68" s="84"/>
      <c r="B68" s="24"/>
      <c r="C68" s="24"/>
      <c r="D68" s="24"/>
      <c r="E68" s="24"/>
    </row>
    <row r="69" spans="1:5" ht="15.75">
      <c r="A69" s="84">
        <v>7</v>
      </c>
      <c r="B69" s="25" t="s">
        <v>33</v>
      </c>
      <c r="C69" s="24"/>
      <c r="D69" s="24"/>
      <c r="E69" s="24"/>
    </row>
    <row r="70" spans="1:5" ht="28.5" customHeight="1">
      <c r="A70" s="84"/>
      <c r="B70" s="131" t="s">
        <v>71</v>
      </c>
      <c r="C70" s="131"/>
      <c r="D70" s="131"/>
      <c r="E70" s="131"/>
    </row>
    <row r="71" spans="1:5" ht="15.75">
      <c r="A71" s="84"/>
      <c r="B71" s="24"/>
      <c r="C71" s="24"/>
      <c r="D71" s="24"/>
      <c r="E71" s="24"/>
    </row>
    <row r="72" spans="1:5" ht="60.75" customHeight="1">
      <c r="A72" s="84"/>
      <c r="B72" s="140" t="s">
        <v>17</v>
      </c>
      <c r="C72" s="140"/>
      <c r="D72" s="140"/>
      <c r="E72" s="140"/>
    </row>
    <row r="73" spans="1:5" ht="15.75" customHeight="1">
      <c r="A73" s="84"/>
      <c r="B73" s="35"/>
      <c r="C73" s="35"/>
      <c r="D73" s="35"/>
      <c r="E73" s="35"/>
    </row>
    <row r="74" spans="1:5" ht="30.75" customHeight="1">
      <c r="A74" s="84"/>
      <c r="B74" s="133" t="s">
        <v>214</v>
      </c>
      <c r="C74" s="133"/>
      <c r="D74" s="133"/>
      <c r="E74" s="133"/>
    </row>
    <row r="75" spans="1:5" ht="15.75">
      <c r="A75" s="84"/>
      <c r="B75" s="23"/>
      <c r="C75" s="23"/>
      <c r="D75" s="23"/>
      <c r="E75" s="23"/>
    </row>
    <row r="76" spans="1:5" ht="15.75">
      <c r="A76" s="84"/>
      <c r="B76" s="65"/>
      <c r="C76" s="65"/>
      <c r="D76" s="77" t="s">
        <v>98</v>
      </c>
      <c r="E76" s="65"/>
    </row>
    <row r="77" spans="1:5" ht="15.75">
      <c r="A77" s="84"/>
      <c r="B77" s="65"/>
      <c r="C77" s="65"/>
      <c r="D77" s="77" t="s">
        <v>99</v>
      </c>
      <c r="E77" s="65"/>
    </row>
    <row r="78" spans="1:5" ht="15.75">
      <c r="A78" s="84"/>
      <c r="B78" s="65"/>
      <c r="C78" s="65"/>
      <c r="D78" s="89"/>
      <c r="E78" s="65"/>
    </row>
    <row r="79" spans="1:5" ht="15.75">
      <c r="A79" s="84"/>
      <c r="B79" s="67" t="s">
        <v>18</v>
      </c>
      <c r="C79" s="67"/>
      <c r="D79" s="78">
        <v>30482</v>
      </c>
      <c r="E79" s="67"/>
    </row>
    <row r="80" spans="1:5" ht="15.75">
      <c r="A80" s="84"/>
      <c r="B80" s="67" t="s">
        <v>16</v>
      </c>
      <c r="C80" s="67"/>
      <c r="D80" s="78">
        <v>-708</v>
      </c>
      <c r="E80" s="67"/>
    </row>
    <row r="81" spans="1:5" ht="15.75">
      <c r="A81" s="84"/>
      <c r="B81" s="67" t="s">
        <v>97</v>
      </c>
      <c r="C81" s="67"/>
      <c r="D81" s="78">
        <v>0</v>
      </c>
      <c r="E81" s="67"/>
    </row>
    <row r="82" spans="1:5" ht="16.5" thickBot="1">
      <c r="A82" s="84"/>
      <c r="B82" s="67" t="s">
        <v>215</v>
      </c>
      <c r="C82" s="67"/>
      <c r="D82" s="79">
        <f>SUM(D79:D81)</f>
        <v>29774</v>
      </c>
      <c r="E82" s="67"/>
    </row>
    <row r="83" spans="1:5" ht="16.5" thickTop="1">
      <c r="A83" s="84"/>
      <c r="B83" s="24"/>
      <c r="C83" s="24"/>
      <c r="D83" s="24"/>
      <c r="E83" s="24"/>
    </row>
    <row r="84" spans="1:5" ht="15.75">
      <c r="A84" s="84"/>
      <c r="B84" s="24"/>
      <c r="C84" s="24"/>
      <c r="D84" s="24"/>
      <c r="E84" s="24"/>
    </row>
    <row r="85" spans="1:5" ht="15.75">
      <c r="A85" s="84">
        <v>8</v>
      </c>
      <c r="B85" s="25" t="s">
        <v>34</v>
      </c>
      <c r="C85" s="24"/>
      <c r="D85" s="24"/>
      <c r="E85" s="24"/>
    </row>
    <row r="86" spans="1:5" ht="15.75">
      <c r="A86" s="84"/>
      <c r="B86" s="132" t="s">
        <v>199</v>
      </c>
      <c r="C86" s="132"/>
      <c r="D86" s="132"/>
      <c r="E86" s="132"/>
    </row>
    <row r="87" spans="1:5" ht="15.75">
      <c r="A87" s="84"/>
      <c r="B87" s="54"/>
      <c r="C87" s="54"/>
      <c r="D87" s="54"/>
      <c r="E87" s="54"/>
    </row>
    <row r="88" spans="1:2" ht="15.75">
      <c r="A88" s="84">
        <v>9</v>
      </c>
      <c r="B88" s="21" t="s">
        <v>35</v>
      </c>
    </row>
    <row r="89" spans="1:4" ht="15.75">
      <c r="A89" s="84"/>
      <c r="B89" s="21"/>
      <c r="C89" s="29" t="s">
        <v>75</v>
      </c>
      <c r="D89" s="29" t="s">
        <v>76</v>
      </c>
    </row>
    <row r="90" spans="1:4" ht="31.5">
      <c r="A90" s="84"/>
      <c r="B90" s="21"/>
      <c r="C90" s="29" t="s">
        <v>216</v>
      </c>
      <c r="D90" s="29" t="s">
        <v>211</v>
      </c>
    </row>
    <row r="91" spans="1:4" ht="15.75">
      <c r="A91" s="84"/>
      <c r="C91" s="29" t="s">
        <v>29</v>
      </c>
      <c r="D91" s="29" t="s">
        <v>29</v>
      </c>
    </row>
    <row r="92" spans="1:3" ht="15.75">
      <c r="A92" s="84"/>
      <c r="B92" s="57" t="s">
        <v>46</v>
      </c>
      <c r="C92" s="26"/>
    </row>
    <row r="93" spans="1:5" ht="15.75">
      <c r="A93" s="84"/>
      <c r="B93" s="19" t="s">
        <v>237</v>
      </c>
      <c r="C93" s="26">
        <v>33722</v>
      </c>
      <c r="D93" s="26">
        <v>52744</v>
      </c>
      <c r="E93" s="26"/>
    </row>
    <row r="94" spans="1:5" ht="15.75">
      <c r="A94" s="84"/>
      <c r="B94" s="19" t="s">
        <v>64</v>
      </c>
      <c r="C94" s="58">
        <v>4296</v>
      </c>
      <c r="D94" s="58">
        <v>10031</v>
      </c>
      <c r="E94" s="26"/>
    </row>
    <row r="95" spans="1:5" ht="15.75">
      <c r="A95" s="84"/>
      <c r="C95" s="26">
        <f>SUM(C93:C94)</f>
        <v>38018</v>
      </c>
      <c r="D95" s="26">
        <f>SUM(D93:D94)</f>
        <v>62775</v>
      </c>
      <c r="E95" s="26"/>
    </row>
    <row r="96" spans="1:5" ht="15.75">
      <c r="A96" s="84"/>
      <c r="B96" s="19" t="s">
        <v>55</v>
      </c>
      <c r="C96" s="26"/>
      <c r="D96" s="26"/>
      <c r="E96" s="26"/>
    </row>
    <row r="97" spans="1:5" ht="15.75">
      <c r="A97" s="84"/>
      <c r="B97" s="76" t="s">
        <v>238</v>
      </c>
      <c r="C97" s="26">
        <v>-1092</v>
      </c>
      <c r="D97" s="26">
        <v>-1623</v>
      </c>
      <c r="E97" s="26"/>
    </row>
    <row r="98" spans="1:5" ht="15.75">
      <c r="A98" s="84"/>
      <c r="B98" s="76" t="s">
        <v>95</v>
      </c>
      <c r="C98" s="26">
        <v>-110</v>
      </c>
      <c r="D98" s="26">
        <v>-219</v>
      </c>
      <c r="E98" s="26"/>
    </row>
    <row r="99" spans="1:5" ht="16.5" thickBot="1">
      <c r="A99" s="84"/>
      <c r="C99" s="59">
        <f>SUM(C95:C98)</f>
        <v>36816</v>
      </c>
      <c r="D99" s="59">
        <f>SUM(D95:D98)</f>
        <v>60933</v>
      </c>
      <c r="E99" s="26"/>
    </row>
    <row r="100" spans="1:5" ht="16.5" thickTop="1">
      <c r="A100" s="84"/>
      <c r="C100" s="31"/>
      <c r="D100" s="31"/>
      <c r="E100" s="26"/>
    </row>
    <row r="101" spans="1:5" ht="15.75">
      <c r="A101" s="84"/>
      <c r="B101" s="57" t="s">
        <v>47</v>
      </c>
      <c r="C101" s="26"/>
      <c r="D101" s="26"/>
      <c r="E101" s="26"/>
    </row>
    <row r="102" spans="1:5" ht="15.75">
      <c r="A102" s="84"/>
      <c r="B102" s="19" t="s">
        <v>237</v>
      </c>
      <c r="C102" s="26">
        <v>5508</v>
      </c>
      <c r="D102" s="26">
        <v>9857</v>
      </c>
      <c r="E102" s="26"/>
    </row>
    <row r="103" spans="1:5" ht="15.75">
      <c r="A103" s="84"/>
      <c r="B103" s="19" t="s">
        <v>64</v>
      </c>
      <c r="C103" s="58">
        <v>2084</v>
      </c>
      <c r="D103" s="58">
        <v>5117</v>
      </c>
      <c r="E103" s="26"/>
    </row>
    <row r="104" spans="1:5" ht="15.75">
      <c r="A104" s="84"/>
      <c r="C104" s="26">
        <f>SUM(C102:C103)</f>
        <v>7592</v>
      </c>
      <c r="D104" s="26">
        <f>SUM(D102:D103)</f>
        <v>14974</v>
      </c>
      <c r="E104" s="26"/>
    </row>
    <row r="105" spans="1:5" ht="15.75">
      <c r="A105" s="84"/>
      <c r="B105" s="19" t="s">
        <v>55</v>
      </c>
      <c r="C105" s="26"/>
      <c r="D105" s="26"/>
      <c r="E105" s="26"/>
    </row>
    <row r="106" spans="1:5" ht="15.75">
      <c r="A106" s="84"/>
      <c r="B106" s="76" t="s">
        <v>238</v>
      </c>
      <c r="C106" s="26">
        <v>1400</v>
      </c>
      <c r="D106" s="26">
        <v>943</v>
      </c>
      <c r="E106" s="26"/>
    </row>
    <row r="107" spans="1:5" ht="15.75">
      <c r="A107" s="84"/>
      <c r="B107" s="76" t="s">
        <v>95</v>
      </c>
      <c r="C107" s="26">
        <v>910</v>
      </c>
      <c r="D107" s="26">
        <v>1378</v>
      </c>
      <c r="E107" s="26"/>
    </row>
    <row r="108" spans="1:5" ht="16.5" thickBot="1">
      <c r="A108" s="84"/>
      <c r="C108" s="59">
        <f>SUM(C104:C107)</f>
        <v>9902</v>
      </c>
      <c r="D108" s="59">
        <f>SUM(D104:D107)</f>
        <v>17295</v>
      </c>
      <c r="E108" s="26"/>
    </row>
    <row r="109" spans="1:5" ht="16.5" thickTop="1">
      <c r="A109" s="84"/>
      <c r="C109" s="31"/>
      <c r="D109" s="31"/>
      <c r="E109" s="26"/>
    </row>
    <row r="110" spans="1:5" ht="15.75">
      <c r="A110" s="84">
        <v>10</v>
      </c>
      <c r="B110" s="27" t="s">
        <v>92</v>
      </c>
      <c r="C110" s="22"/>
      <c r="D110" s="22"/>
      <c r="E110" s="22"/>
    </row>
    <row r="111" spans="1:5" ht="30.75" customHeight="1">
      <c r="A111" s="84"/>
      <c r="B111" s="130" t="s">
        <v>138</v>
      </c>
      <c r="C111" s="130"/>
      <c r="D111" s="130"/>
      <c r="E111" s="130"/>
    </row>
    <row r="112" spans="1:5" ht="15.75">
      <c r="A112" s="84"/>
      <c r="B112" s="24"/>
      <c r="C112" s="24"/>
      <c r="D112" s="24"/>
      <c r="E112" s="24"/>
    </row>
    <row r="113" spans="1:5" ht="15.75">
      <c r="A113" s="84">
        <v>11</v>
      </c>
      <c r="B113" s="25" t="s">
        <v>36</v>
      </c>
      <c r="C113" s="24"/>
      <c r="D113" s="24"/>
      <c r="E113" s="24"/>
    </row>
    <row r="114" spans="1:5" ht="108" customHeight="1">
      <c r="A114" s="84"/>
      <c r="B114" s="128" t="s">
        <v>8</v>
      </c>
      <c r="C114" s="128"/>
      <c r="D114" s="128"/>
      <c r="E114" s="128"/>
    </row>
    <row r="115" spans="1:5" ht="15.75">
      <c r="A115" s="84"/>
      <c r="B115" s="65"/>
      <c r="C115" s="65"/>
      <c r="D115" s="65"/>
      <c r="E115" s="65"/>
    </row>
    <row r="116" spans="1:5" ht="77.25" customHeight="1">
      <c r="A116" s="84"/>
      <c r="B116" s="128" t="s">
        <v>9</v>
      </c>
      <c r="C116" s="128"/>
      <c r="D116" s="128"/>
      <c r="E116" s="128"/>
    </row>
    <row r="117" spans="1:5" ht="15.75">
      <c r="A117" s="84"/>
      <c r="B117" s="24"/>
      <c r="C117" s="24"/>
      <c r="D117" s="24"/>
      <c r="E117" s="24"/>
    </row>
    <row r="118" spans="1:5" ht="15.75">
      <c r="A118" s="84">
        <v>12</v>
      </c>
      <c r="B118" s="25" t="s">
        <v>37</v>
      </c>
      <c r="C118" s="24"/>
      <c r="D118" s="24"/>
      <c r="E118" s="24"/>
    </row>
    <row r="119" spans="1:5" ht="62.25" customHeight="1">
      <c r="A119" s="84"/>
      <c r="B119" s="128" t="s">
        <v>224</v>
      </c>
      <c r="C119" s="128"/>
      <c r="D119" s="128"/>
      <c r="E119" s="128"/>
    </row>
    <row r="120" spans="1:5" ht="15.75">
      <c r="A120" s="84"/>
      <c r="B120" s="24"/>
      <c r="C120" s="24"/>
      <c r="D120" s="24"/>
      <c r="E120" s="24"/>
    </row>
    <row r="121" spans="1:5" ht="15.75">
      <c r="A121" s="84">
        <v>13</v>
      </c>
      <c r="B121" s="25" t="s">
        <v>65</v>
      </c>
      <c r="C121" s="24"/>
      <c r="D121" s="24"/>
      <c r="E121" s="24"/>
    </row>
    <row r="122" spans="1:5" ht="15.75">
      <c r="A122" s="84"/>
      <c r="B122" s="25"/>
      <c r="C122" s="24"/>
      <c r="D122" s="24"/>
      <c r="E122" s="24"/>
    </row>
    <row r="123" spans="1:5" ht="15.75">
      <c r="A123" s="84"/>
      <c r="B123" s="24"/>
      <c r="C123" s="24"/>
      <c r="D123" s="29" t="s">
        <v>29</v>
      </c>
      <c r="E123" s="24"/>
    </row>
    <row r="124" spans="1:5" ht="15.75">
      <c r="A124" s="84"/>
      <c r="B124" s="24" t="s">
        <v>190</v>
      </c>
      <c r="C124" s="24"/>
      <c r="D124" s="29"/>
      <c r="E124" s="24"/>
    </row>
    <row r="125" spans="1:5" ht="16.5" thickBot="1">
      <c r="A125" s="84"/>
      <c r="B125" s="24" t="s">
        <v>189</v>
      </c>
      <c r="C125" s="24"/>
      <c r="D125" s="93">
        <v>103504</v>
      </c>
      <c r="E125" s="24"/>
    </row>
    <row r="126" spans="1:5" ht="16.5" thickTop="1">
      <c r="A126" s="84"/>
      <c r="B126" s="24"/>
      <c r="C126" s="24"/>
      <c r="D126" s="74"/>
      <c r="E126" s="24"/>
    </row>
    <row r="127" spans="1:5" ht="15.75">
      <c r="A127" s="84"/>
      <c r="B127" s="24"/>
      <c r="C127" s="24"/>
      <c r="D127" s="74"/>
      <c r="E127" s="24"/>
    </row>
    <row r="128" spans="1:5" ht="30.75" customHeight="1">
      <c r="A128" s="84"/>
      <c r="B128" s="128" t="s">
        <v>217</v>
      </c>
      <c r="C128" s="128"/>
      <c r="D128" s="128"/>
      <c r="E128" s="128"/>
    </row>
    <row r="129" spans="1:5" ht="15.75">
      <c r="A129" s="84"/>
      <c r="B129" s="24"/>
      <c r="C129" s="24"/>
      <c r="D129" s="24"/>
      <c r="E129" s="24"/>
    </row>
    <row r="130" spans="1:5" ht="15.75">
      <c r="A130" s="84"/>
      <c r="B130" s="24"/>
      <c r="C130" s="24"/>
      <c r="D130" s="24"/>
      <c r="E130" s="24"/>
    </row>
    <row r="131" spans="1:5" ht="15.75">
      <c r="A131" s="84">
        <v>14</v>
      </c>
      <c r="B131" s="25" t="s">
        <v>48</v>
      </c>
      <c r="C131" s="24"/>
      <c r="D131" s="24"/>
      <c r="E131" s="24"/>
    </row>
    <row r="132" spans="1:5" ht="15.75">
      <c r="A132" s="84"/>
      <c r="B132" s="131" t="s">
        <v>80</v>
      </c>
      <c r="C132" s="131"/>
      <c r="D132" s="131"/>
      <c r="E132" s="131"/>
    </row>
    <row r="133" spans="1:5" ht="15.75">
      <c r="A133" s="84"/>
      <c r="B133" s="24"/>
      <c r="C133" s="24"/>
      <c r="D133" s="24"/>
      <c r="E133" s="24"/>
    </row>
    <row r="134" spans="1:5" ht="15.75">
      <c r="A134" s="84"/>
      <c r="B134" s="24"/>
      <c r="C134" s="24"/>
      <c r="D134" s="24"/>
      <c r="E134" s="24"/>
    </row>
    <row r="135" spans="1:5" ht="15.75">
      <c r="A135" s="84">
        <v>15</v>
      </c>
      <c r="B135" s="27" t="s">
        <v>40</v>
      </c>
      <c r="C135" s="22"/>
      <c r="D135" s="22"/>
      <c r="E135" s="22"/>
    </row>
    <row r="136" spans="1:5" ht="46.5" customHeight="1">
      <c r="A136" s="84"/>
      <c r="B136" s="134" t="s">
        <v>0</v>
      </c>
      <c r="C136" s="134"/>
      <c r="D136" s="134"/>
      <c r="E136" s="134"/>
    </row>
    <row r="137" spans="1:5" ht="15.75">
      <c r="A137" s="84"/>
      <c r="B137" s="113"/>
      <c r="C137" s="113"/>
      <c r="D137" s="113"/>
      <c r="E137" s="113"/>
    </row>
    <row r="138" spans="1:5" ht="31.5" customHeight="1">
      <c r="A138" s="84"/>
      <c r="B138" s="128" t="s">
        <v>6</v>
      </c>
      <c r="C138" s="128"/>
      <c r="D138" s="128"/>
      <c r="E138" s="128"/>
    </row>
    <row r="139" spans="1:5" ht="15.75">
      <c r="A139" s="84"/>
      <c r="B139" s="113"/>
      <c r="C139" s="113"/>
      <c r="D139" s="113"/>
      <c r="E139" s="113"/>
    </row>
    <row r="140" spans="1:5" ht="31.5" customHeight="1">
      <c r="A140" s="84"/>
      <c r="B140" s="128" t="s">
        <v>243</v>
      </c>
      <c r="C140" s="128"/>
      <c r="D140" s="128"/>
      <c r="E140" s="128"/>
    </row>
    <row r="141" spans="1:5" ht="15.75">
      <c r="A141" s="84"/>
      <c r="B141" s="67"/>
      <c r="C141" s="67"/>
      <c r="D141" s="67"/>
      <c r="E141" s="67"/>
    </row>
    <row r="142" spans="1:5" ht="15.75">
      <c r="A142" s="84"/>
      <c r="B142" s="72" t="s">
        <v>239</v>
      </c>
      <c r="C142" s="65"/>
      <c r="D142" s="65"/>
      <c r="E142" s="65"/>
    </row>
    <row r="143" spans="1:5" ht="63" customHeight="1">
      <c r="A143" s="84"/>
      <c r="B143" s="139" t="s">
        <v>244</v>
      </c>
      <c r="C143" s="139"/>
      <c r="D143" s="139"/>
      <c r="E143" s="139"/>
    </row>
    <row r="144" spans="1:5" ht="15.75">
      <c r="A144" s="84"/>
      <c r="B144" s="71"/>
      <c r="C144" s="71"/>
      <c r="D144" s="71"/>
      <c r="E144" s="71"/>
    </row>
    <row r="145" spans="1:5" ht="15.75">
      <c r="A145" s="84"/>
      <c r="B145" s="73" t="s">
        <v>93</v>
      </c>
      <c r="C145" s="65"/>
      <c r="D145" s="65"/>
      <c r="E145" s="65"/>
    </row>
    <row r="146" spans="1:5" ht="77.25" customHeight="1">
      <c r="A146" s="84"/>
      <c r="B146" s="139" t="s">
        <v>7</v>
      </c>
      <c r="C146" s="139"/>
      <c r="D146" s="139"/>
      <c r="E146" s="139"/>
    </row>
    <row r="147" spans="1:5" ht="15.75">
      <c r="A147" s="84"/>
      <c r="B147" s="114"/>
      <c r="C147" s="114"/>
      <c r="D147" s="114"/>
      <c r="E147" s="114"/>
    </row>
    <row r="148" spans="1:5" ht="15.75">
      <c r="A148" s="84"/>
      <c r="B148" s="114"/>
      <c r="C148" s="114"/>
      <c r="D148" s="114"/>
      <c r="E148" s="114"/>
    </row>
    <row r="149" spans="1:5" ht="15.75">
      <c r="A149" s="85">
        <v>16</v>
      </c>
      <c r="B149" s="70" t="s">
        <v>56</v>
      </c>
      <c r="C149" s="24"/>
      <c r="D149" s="24"/>
      <c r="E149" s="24"/>
    </row>
    <row r="150" spans="1:5" ht="123" customHeight="1">
      <c r="A150" s="84"/>
      <c r="B150" s="134" t="s">
        <v>1</v>
      </c>
      <c r="C150" s="134"/>
      <c r="D150" s="134"/>
      <c r="E150" s="134"/>
    </row>
    <row r="151" spans="1:5" ht="15.75">
      <c r="A151" s="84"/>
      <c r="B151" s="24"/>
      <c r="C151" s="24" t="s">
        <v>72</v>
      </c>
      <c r="D151" s="24"/>
      <c r="E151" s="24"/>
    </row>
    <row r="152" spans="1:5" ht="15.75">
      <c r="A152" s="84"/>
      <c r="B152" s="24"/>
      <c r="C152" s="24"/>
      <c r="D152" s="24"/>
      <c r="E152" s="24"/>
    </row>
    <row r="153" spans="1:2" ht="15.75">
      <c r="A153" s="84">
        <v>17</v>
      </c>
      <c r="B153" s="21" t="s">
        <v>81</v>
      </c>
    </row>
    <row r="154" spans="1:5" ht="108" customHeight="1">
      <c r="A154" s="84"/>
      <c r="B154" s="136" t="s">
        <v>240</v>
      </c>
      <c r="C154" s="137"/>
      <c r="D154" s="137"/>
      <c r="E154" s="137"/>
    </row>
    <row r="155" spans="1:5" ht="15.75">
      <c r="A155" s="84"/>
      <c r="B155" s="110"/>
      <c r="C155" s="111"/>
      <c r="D155" s="111"/>
      <c r="E155" s="111"/>
    </row>
    <row r="156" spans="1:5" ht="93" customHeight="1">
      <c r="A156" s="84"/>
      <c r="B156" s="128" t="s">
        <v>245</v>
      </c>
      <c r="C156" s="128"/>
      <c r="D156" s="128"/>
      <c r="E156" s="128"/>
    </row>
    <row r="157" spans="1:5" ht="15.75">
      <c r="A157" s="84"/>
      <c r="B157" s="65"/>
      <c r="C157" s="65"/>
      <c r="D157" s="65"/>
      <c r="E157" s="65"/>
    </row>
    <row r="158" spans="1:5" ht="15.75">
      <c r="A158" s="84">
        <v>18</v>
      </c>
      <c r="B158" s="138" t="s">
        <v>70</v>
      </c>
      <c r="C158" s="138"/>
      <c r="D158" s="138"/>
      <c r="E158" s="138"/>
    </row>
    <row r="159" spans="1:5" ht="15.75">
      <c r="A159" s="84"/>
      <c r="B159" s="129" t="s">
        <v>73</v>
      </c>
      <c r="C159" s="129"/>
      <c r="D159" s="129"/>
      <c r="E159" s="129"/>
    </row>
    <row r="160" spans="1:5" ht="15.75">
      <c r="A160" s="84"/>
      <c r="B160" s="22"/>
      <c r="C160" s="22"/>
      <c r="D160" s="22"/>
      <c r="E160" s="22"/>
    </row>
    <row r="161" spans="1:5" ht="15.75">
      <c r="A161" s="84">
        <v>19</v>
      </c>
      <c r="B161" s="21" t="s">
        <v>23</v>
      </c>
      <c r="C161" s="115"/>
      <c r="D161" s="115"/>
      <c r="E161" s="28"/>
    </row>
    <row r="162" spans="1:5" ht="15.75">
      <c r="A162" s="84"/>
      <c r="B162" s="21"/>
      <c r="C162" s="28" t="s">
        <v>75</v>
      </c>
      <c r="D162" s="29" t="s">
        <v>76</v>
      </c>
      <c r="E162" s="28"/>
    </row>
    <row r="163" spans="1:5" ht="31.5">
      <c r="A163" s="86"/>
      <c r="B163" s="21"/>
      <c r="C163" s="29" t="s">
        <v>216</v>
      </c>
      <c r="D163" s="29" t="s">
        <v>211</v>
      </c>
      <c r="E163" s="29"/>
    </row>
    <row r="164" spans="1:4" ht="15.75">
      <c r="A164" s="84"/>
      <c r="B164" s="21"/>
      <c r="C164" s="29" t="s">
        <v>29</v>
      </c>
      <c r="D164" s="29" t="s">
        <v>29</v>
      </c>
    </row>
    <row r="165" spans="1:4" ht="15.75">
      <c r="A165" s="84"/>
      <c r="B165" s="19" t="s">
        <v>38</v>
      </c>
      <c r="C165" s="89"/>
      <c r="D165" s="89"/>
    </row>
    <row r="166" ht="15.75">
      <c r="A166" s="84"/>
    </row>
    <row r="167" spans="1:4" ht="15.75">
      <c r="A167" s="84"/>
      <c r="B167" s="19" t="s">
        <v>13</v>
      </c>
      <c r="C167" s="26">
        <v>1324</v>
      </c>
      <c r="D167" s="26">
        <v>1716</v>
      </c>
    </row>
    <row r="168" spans="1:4" ht="15.75">
      <c r="A168" s="84"/>
      <c r="B168" s="19" t="s">
        <v>14</v>
      </c>
      <c r="C168" s="94" t="s">
        <v>10</v>
      </c>
      <c r="D168" s="26">
        <v>1</v>
      </c>
    </row>
    <row r="169" spans="1:4" ht="15.75">
      <c r="A169" s="84"/>
      <c r="B169" s="19" t="s">
        <v>15</v>
      </c>
      <c r="C169" s="58">
        <v>491</v>
      </c>
      <c r="D169" s="58">
        <v>560</v>
      </c>
    </row>
    <row r="170" spans="1:4" ht="16.5" thickBot="1">
      <c r="A170" s="84"/>
      <c r="C170" s="59">
        <f>SUM(C167:C169)</f>
        <v>1815</v>
      </c>
      <c r="D170" s="59">
        <f>SUM(D167:D169)</f>
        <v>2277</v>
      </c>
    </row>
    <row r="171" spans="1:4" ht="16.5" thickTop="1">
      <c r="A171" s="84"/>
      <c r="C171" s="31"/>
      <c r="D171" s="31"/>
    </row>
    <row r="172" spans="1:6" ht="46.5" customHeight="1">
      <c r="A172" s="84"/>
      <c r="B172" s="129" t="s">
        <v>227</v>
      </c>
      <c r="C172" s="144"/>
      <c r="D172" s="144"/>
      <c r="E172" s="144"/>
      <c r="F172" s="91"/>
    </row>
    <row r="173" spans="1:6" ht="15.75">
      <c r="A173" s="84"/>
      <c r="B173" s="22"/>
      <c r="C173" s="66"/>
      <c r="D173" s="66"/>
      <c r="E173" s="66"/>
      <c r="F173" s="91"/>
    </row>
    <row r="174" spans="1:2" ht="15.75">
      <c r="A174" s="84">
        <v>20</v>
      </c>
      <c r="B174" s="21" t="s">
        <v>200</v>
      </c>
    </row>
    <row r="175" spans="1:5" ht="32.25" customHeight="1">
      <c r="A175" s="84"/>
      <c r="B175" s="128" t="s">
        <v>226</v>
      </c>
      <c r="C175" s="128"/>
      <c r="D175" s="128"/>
      <c r="E175" s="128"/>
    </row>
    <row r="176" ht="15.75">
      <c r="A176" s="84"/>
    </row>
    <row r="177" spans="1:2" ht="15.75">
      <c r="A177" s="84">
        <v>21</v>
      </c>
      <c r="B177" s="21" t="s">
        <v>61</v>
      </c>
    </row>
    <row r="178" spans="1:5" ht="30.75" customHeight="1">
      <c r="A178" s="84"/>
      <c r="B178" s="140" t="s">
        <v>11</v>
      </c>
      <c r="C178" s="140"/>
      <c r="D178" s="140"/>
      <c r="E178" s="140"/>
    </row>
    <row r="179" ht="15.75">
      <c r="A179" s="84"/>
    </row>
    <row r="180" spans="1:2" ht="15.75">
      <c r="A180" s="84">
        <v>22</v>
      </c>
      <c r="B180" s="21" t="s">
        <v>41</v>
      </c>
    </row>
    <row r="181" spans="1:5" ht="30.75" customHeight="1">
      <c r="A181" s="84"/>
      <c r="B181" s="128" t="s">
        <v>12</v>
      </c>
      <c r="C181" s="128"/>
      <c r="D181" s="128"/>
      <c r="E181" s="128"/>
    </row>
    <row r="182" spans="1:2" ht="15.75">
      <c r="A182" s="84"/>
      <c r="B182" s="21"/>
    </row>
    <row r="183" spans="1:2" ht="15.75">
      <c r="A183" s="84">
        <v>23</v>
      </c>
      <c r="B183" s="30" t="s">
        <v>60</v>
      </c>
    </row>
    <row r="184" spans="1:5" ht="15.75" customHeight="1">
      <c r="A184" s="84"/>
      <c r="B184" s="135" t="s">
        <v>68</v>
      </c>
      <c r="C184" s="135"/>
      <c r="D184" s="135"/>
      <c r="E184" s="135"/>
    </row>
    <row r="185" spans="1:4" ht="31.5">
      <c r="A185" s="84"/>
      <c r="D185" s="29" t="s">
        <v>218</v>
      </c>
    </row>
    <row r="186" spans="1:4" ht="15.75">
      <c r="A186" s="84"/>
      <c r="C186" s="89"/>
      <c r="D186" s="29" t="s">
        <v>29</v>
      </c>
    </row>
    <row r="187" spans="1:2" ht="15.75">
      <c r="A187" s="84"/>
      <c r="B187" s="19" t="s">
        <v>49</v>
      </c>
    </row>
    <row r="188" spans="1:4" ht="15.75">
      <c r="A188" s="84"/>
      <c r="B188" s="19" t="s">
        <v>50</v>
      </c>
      <c r="D188" s="26">
        <f>+'BS'!C49</f>
        <v>52452</v>
      </c>
    </row>
    <row r="189" spans="1:4" ht="15.75">
      <c r="A189" s="84"/>
      <c r="B189" s="19" t="s">
        <v>51</v>
      </c>
      <c r="D189" s="26">
        <f>'BS'!C43</f>
        <v>5465</v>
      </c>
    </row>
    <row r="190" spans="1:4" ht="16.5" thickBot="1">
      <c r="A190" s="84"/>
      <c r="B190" s="19" t="s">
        <v>28</v>
      </c>
      <c r="D190" s="59">
        <f>SUM(D188:D189)</f>
        <v>57917</v>
      </c>
    </row>
    <row r="191" spans="1:4" ht="16.5" thickTop="1">
      <c r="A191" s="84"/>
      <c r="D191" s="31"/>
    </row>
    <row r="192" spans="1:5" ht="30.75" customHeight="1">
      <c r="A192" s="84"/>
      <c r="B192" s="128" t="s">
        <v>5</v>
      </c>
      <c r="C192" s="128"/>
      <c r="D192" s="128"/>
      <c r="E192" s="128"/>
    </row>
    <row r="193" spans="1:5" ht="15.75">
      <c r="A193" s="84"/>
      <c r="B193" s="35"/>
      <c r="C193" s="35"/>
      <c r="D193" s="35"/>
      <c r="E193" s="35"/>
    </row>
    <row r="194" spans="1:5" ht="48" customHeight="1">
      <c r="A194" s="84"/>
      <c r="B194" s="134" t="s">
        <v>3</v>
      </c>
      <c r="C194" s="134"/>
      <c r="D194" s="134"/>
      <c r="E194" s="134"/>
    </row>
    <row r="195" spans="1:5" ht="15.75">
      <c r="A195" s="84"/>
      <c r="B195" s="67"/>
      <c r="C195" s="67"/>
      <c r="D195" s="67"/>
      <c r="E195" s="67"/>
    </row>
    <row r="196" spans="1:5" ht="76.5" customHeight="1">
      <c r="A196" s="84"/>
      <c r="B196" s="136" t="s">
        <v>2</v>
      </c>
      <c r="C196" s="136"/>
      <c r="D196" s="136"/>
      <c r="E196" s="136"/>
    </row>
    <row r="197" spans="1:5" ht="15.75">
      <c r="A197" s="84"/>
      <c r="B197" s="67"/>
      <c r="C197" s="67"/>
      <c r="D197" s="67"/>
      <c r="E197" s="67"/>
    </row>
    <row r="198" spans="1:5" ht="15.75">
      <c r="A198" s="84"/>
      <c r="B198" s="140" t="s">
        <v>110</v>
      </c>
      <c r="C198" s="140"/>
      <c r="D198" s="140"/>
      <c r="E198" s="140"/>
    </row>
    <row r="199" spans="1:3" ht="15.75">
      <c r="A199" s="84"/>
      <c r="C199" s="31"/>
    </row>
    <row r="200" spans="1:2" ht="15.75">
      <c r="A200" s="84">
        <v>24</v>
      </c>
      <c r="B200" s="21" t="s">
        <v>42</v>
      </c>
    </row>
    <row r="201" spans="1:5" ht="15.75">
      <c r="A201" s="84"/>
      <c r="B201" s="116" t="s">
        <v>201</v>
      </c>
      <c r="C201" s="116"/>
      <c r="D201" s="116"/>
      <c r="E201" s="116"/>
    </row>
    <row r="202" ht="15.75">
      <c r="A202" s="84"/>
    </row>
    <row r="203" spans="1:2" ht="15.75">
      <c r="A203" s="84">
        <v>25</v>
      </c>
      <c r="B203" s="21" t="s">
        <v>43</v>
      </c>
    </row>
    <row r="204" spans="1:5" ht="30" customHeight="1">
      <c r="A204" s="84"/>
      <c r="B204" s="133" t="s">
        <v>219</v>
      </c>
      <c r="C204" s="133"/>
      <c r="D204" s="133"/>
      <c r="E204" s="133"/>
    </row>
    <row r="205" ht="15.75">
      <c r="A205" s="84"/>
    </row>
    <row r="206" spans="1:2" ht="15.75">
      <c r="A206" s="84">
        <v>26</v>
      </c>
      <c r="B206" s="21" t="s">
        <v>52</v>
      </c>
    </row>
    <row r="207" spans="1:5" ht="15.75">
      <c r="A207" s="84"/>
      <c r="B207" s="128" t="s">
        <v>220</v>
      </c>
      <c r="C207" s="128"/>
      <c r="D207" s="128"/>
      <c r="E207" s="128"/>
    </row>
    <row r="208" spans="1:5" ht="15.75" customHeight="1">
      <c r="A208" s="84"/>
      <c r="B208" s="56"/>
      <c r="C208" s="56"/>
      <c r="D208" s="56"/>
      <c r="E208" s="56"/>
    </row>
    <row r="209" spans="1:5" ht="47.25" customHeight="1">
      <c r="A209" s="84"/>
      <c r="B209" s="128" t="s">
        <v>221</v>
      </c>
      <c r="C209" s="128"/>
      <c r="D209" s="128"/>
      <c r="E209" s="128"/>
    </row>
    <row r="210" spans="1:5" ht="15.75" customHeight="1">
      <c r="A210" s="84"/>
      <c r="B210" s="56"/>
      <c r="C210" s="56"/>
      <c r="D210" s="56"/>
      <c r="E210" s="56"/>
    </row>
    <row r="211" spans="1:2" ht="15.75">
      <c r="A211" s="84">
        <v>27</v>
      </c>
      <c r="B211" s="21" t="s">
        <v>66</v>
      </c>
    </row>
    <row r="212" spans="1:5" ht="30.75" customHeight="1">
      <c r="A212" s="84"/>
      <c r="B212" s="140" t="s">
        <v>126</v>
      </c>
      <c r="C212" s="140"/>
      <c r="D212" s="140"/>
      <c r="E212" s="140"/>
    </row>
    <row r="213" ht="15.75">
      <c r="A213" s="84"/>
    </row>
    <row r="214" spans="1:4" ht="15.75">
      <c r="A214" s="84"/>
      <c r="C214" s="29" t="s">
        <v>75</v>
      </c>
      <c r="D214" s="29" t="s">
        <v>76</v>
      </c>
    </row>
    <row r="215" spans="1:4" ht="31.5">
      <c r="A215" s="84"/>
      <c r="C215" s="29" t="s">
        <v>216</v>
      </c>
      <c r="D215" s="29" t="s">
        <v>211</v>
      </c>
    </row>
    <row r="216" spans="1:2" ht="15.75">
      <c r="A216" s="84"/>
      <c r="B216" s="60" t="s">
        <v>44</v>
      </c>
    </row>
    <row r="217" spans="1:4" ht="15.75">
      <c r="A217" s="84"/>
      <c r="B217" s="19" t="s">
        <v>202</v>
      </c>
      <c r="C217" s="26">
        <f>+'IS'!C39</f>
        <v>8078</v>
      </c>
      <c r="D217" s="26">
        <f>+'IS'!G39</f>
        <v>15000</v>
      </c>
    </row>
    <row r="218" spans="1:4" ht="15.75">
      <c r="A218" s="84"/>
      <c r="B218" s="19" t="s">
        <v>67</v>
      </c>
      <c r="C218" s="26">
        <v>334000</v>
      </c>
      <c r="D218" s="26">
        <v>334000</v>
      </c>
    </row>
    <row r="219" ht="15.75">
      <c r="A219" s="84"/>
    </row>
    <row r="220" spans="1:4" ht="15.75">
      <c r="A220" s="84"/>
      <c r="B220" s="19" t="s">
        <v>78</v>
      </c>
      <c r="C220" s="61">
        <f>C217*100/C218</f>
        <v>2.418562874251497</v>
      </c>
      <c r="D220" s="61">
        <f>D217*100/D218</f>
        <v>4.491017964071856</v>
      </c>
    </row>
    <row r="221" spans="1:4" ht="15.75">
      <c r="A221" s="84"/>
      <c r="C221" s="61"/>
      <c r="D221" s="61"/>
    </row>
    <row r="222" spans="1:4" ht="15.75">
      <c r="A222" s="84"/>
      <c r="C222" s="61"/>
      <c r="D222" s="61"/>
    </row>
    <row r="223" spans="1:5" ht="109.5" customHeight="1">
      <c r="A223" s="84"/>
      <c r="B223" s="128" t="s">
        <v>4</v>
      </c>
      <c r="C223" s="128"/>
      <c r="D223" s="128"/>
      <c r="E223" s="128"/>
    </row>
    <row r="224" ht="15.75">
      <c r="A224" s="84"/>
    </row>
    <row r="225" spans="1:5" ht="30.75" customHeight="1">
      <c r="A225" s="84"/>
      <c r="B225" s="140" t="s">
        <v>63</v>
      </c>
      <c r="C225" s="140"/>
      <c r="D225" s="140"/>
      <c r="E225" s="140"/>
    </row>
    <row r="226" spans="1:5" ht="15.75">
      <c r="A226" s="84"/>
      <c r="B226" s="67"/>
      <c r="C226" s="67"/>
      <c r="D226" s="67"/>
      <c r="E226" s="67"/>
    </row>
    <row r="227" spans="1:2" ht="15.75">
      <c r="A227" s="84">
        <v>28</v>
      </c>
      <c r="B227" s="21" t="s">
        <v>53</v>
      </c>
    </row>
    <row r="228" spans="1:5" ht="30.75" customHeight="1">
      <c r="A228" s="84"/>
      <c r="B228" s="140" t="s">
        <v>222</v>
      </c>
      <c r="C228" s="140"/>
      <c r="D228" s="140"/>
      <c r="E228" s="140"/>
    </row>
  </sheetData>
  <mergeCells count="54">
    <mergeCell ref="B225:E225"/>
    <mergeCell ref="B209:E209"/>
    <mergeCell ref="B192:E192"/>
    <mergeCell ref="B204:E204"/>
    <mergeCell ref="B212:E212"/>
    <mergeCell ref="B223:E223"/>
    <mergeCell ref="B198:E198"/>
    <mergeCell ref="B49:E49"/>
    <mergeCell ref="B72:E72"/>
    <mergeCell ref="B228:E228"/>
    <mergeCell ref="B207:E207"/>
    <mergeCell ref="B172:E172"/>
    <mergeCell ref="B159:E159"/>
    <mergeCell ref="C161:D161"/>
    <mergeCell ref="B178:E178"/>
    <mergeCell ref="B175:E175"/>
    <mergeCell ref="B201:E201"/>
    <mergeCell ref="B10:E10"/>
    <mergeCell ref="B12:E12"/>
    <mergeCell ref="B58:E58"/>
    <mergeCell ref="B57:E57"/>
    <mergeCell ref="B47:E47"/>
    <mergeCell ref="B53:E53"/>
    <mergeCell ref="B55:E55"/>
    <mergeCell ref="B15:E15"/>
    <mergeCell ref="B35:E35"/>
    <mergeCell ref="B41:E41"/>
    <mergeCell ref="B150:E150"/>
    <mergeCell ref="B154:E154"/>
    <mergeCell ref="B158:E158"/>
    <mergeCell ref="B140:E140"/>
    <mergeCell ref="B156:E156"/>
    <mergeCell ref="B146:E146"/>
    <mergeCell ref="B143:E143"/>
    <mergeCell ref="B184:E184"/>
    <mergeCell ref="B194:E194"/>
    <mergeCell ref="B196:E196"/>
    <mergeCell ref="B181:E181"/>
    <mergeCell ref="B111:E111"/>
    <mergeCell ref="B136:E136"/>
    <mergeCell ref="B132:E132"/>
    <mergeCell ref="B119:E119"/>
    <mergeCell ref="B114:E114"/>
    <mergeCell ref="B116:E116"/>
    <mergeCell ref="B138:E138"/>
    <mergeCell ref="B39:E39"/>
    <mergeCell ref="B43:E43"/>
    <mergeCell ref="B128:E128"/>
    <mergeCell ref="B61:E61"/>
    <mergeCell ref="B64:E64"/>
    <mergeCell ref="B86:E86"/>
    <mergeCell ref="B70:E70"/>
    <mergeCell ref="B67:E67"/>
    <mergeCell ref="B74:E74"/>
  </mergeCells>
  <printOptions horizontalCentered="1"/>
  <pageMargins left="0.75" right="0.75" top="0.5" bottom="0.5" header="0.5" footer="0.5"/>
  <pageSetup fitToHeight="10" fitToWidth="1" horizontalDpi="600" verticalDpi="600" orientation="portrait" paperSize="9" scale="81" r:id="rId2"/>
  <rowBreaks count="2" manualBreakCount="2">
    <brk id="160" max="255" man="1"/>
    <brk id="2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Pre-loaded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Pre-loaded User</dc:creator>
  <cp:keywords/>
  <dc:description/>
  <cp:lastModifiedBy>user</cp:lastModifiedBy>
  <cp:lastPrinted>2006-08-24T06:23:13Z</cp:lastPrinted>
  <dcterms:created xsi:type="dcterms:W3CDTF">2003-08-01T03:54:06Z</dcterms:created>
  <dcterms:modified xsi:type="dcterms:W3CDTF">2006-08-24T06:46:29Z</dcterms:modified>
  <cp:category/>
  <cp:version/>
  <cp:contentType/>
  <cp:contentStatus/>
</cp:coreProperties>
</file>